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法非適用_下水道事業" sheetId="1" state="visible" r:id="rId2"/>
    <sheet name="データ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<sst xmlns="http://schemas.openxmlformats.org/spreadsheetml/2006/main" count="241" uniqueCount="114">
  <si>
    <t xml:space="preserve">経営比較分析表（令和元年度決算）</t>
  </si>
  <si>
    <t xml:space="preserve">業務名</t>
  </si>
  <si>
    <t xml:space="preserve">業種名</t>
  </si>
  <si>
    <t xml:space="preserve">事業名</t>
  </si>
  <si>
    <t xml:space="preserve">類似団体区分</t>
  </si>
  <si>
    <t xml:space="preserve">管理者の情報</t>
  </si>
  <si>
    <t xml:space="preserve">人口（人）</t>
  </si>
  <si>
    <r>
      <rPr>
        <b val="true"/>
        <sz val="11"/>
        <color rgb="FF000000"/>
        <rFont val="ＭＳ ゴシック"/>
        <family val="3"/>
        <charset val="128"/>
      </rPr>
      <t xml:space="preserve">面積(km</t>
    </r>
    <r>
      <rPr>
        <b val="true"/>
        <vertAlign val="superscript"/>
        <sz val="11"/>
        <color rgb="FF000000"/>
        <rFont val="ＭＳ ゴシック"/>
        <family val="3"/>
        <charset val="128"/>
      </rPr>
      <t xml:space="preserve">2</t>
    </r>
    <r>
      <rPr>
        <b val="true"/>
        <sz val="11"/>
        <color rgb="FF000000"/>
        <rFont val="ＭＳ ゴシック"/>
        <family val="3"/>
        <charset val="128"/>
      </rPr>
      <t xml:space="preserve">)</t>
    </r>
  </si>
  <si>
    <r>
      <rPr>
        <b val="true"/>
        <sz val="11"/>
        <color rgb="FF000000"/>
        <rFont val="ＭＳ ゴシック"/>
        <family val="3"/>
        <charset val="128"/>
      </rPr>
      <t xml:space="preserve">人口密度(人/km</t>
    </r>
    <r>
      <rPr>
        <b val="true"/>
        <vertAlign val="superscript"/>
        <sz val="11"/>
        <color rgb="FF000000"/>
        <rFont val="ＭＳ ゴシック"/>
        <family val="3"/>
        <charset val="128"/>
      </rPr>
      <t xml:space="preserve">2</t>
    </r>
    <r>
      <rPr>
        <b val="true"/>
        <sz val="11"/>
        <color rgb="FF000000"/>
        <rFont val="ＭＳ ゴシック"/>
        <family val="3"/>
        <charset val="128"/>
      </rPr>
      <t xml:space="preserve">)</t>
    </r>
  </si>
  <si>
    <t xml:space="preserve">グラフ凡例</t>
  </si>
  <si>
    <t xml:space="preserve">■</t>
  </si>
  <si>
    <t xml:space="preserve">当該団体値（当該値）</t>
  </si>
  <si>
    <t xml:space="preserve">資金不足比率(％)</t>
  </si>
  <si>
    <t xml:space="preserve">自己資本構成比率(％)</t>
  </si>
  <si>
    <t xml:space="preserve">普及率(％)</t>
  </si>
  <si>
    <t xml:space="preserve">有収率(％)</t>
  </si>
  <si>
    <r>
      <rPr>
        <b val="true"/>
        <sz val="11"/>
        <color rgb="FF000000"/>
        <rFont val="ＭＳ ゴシック"/>
        <family val="3"/>
        <charset val="128"/>
      </rPr>
      <t xml:space="preserve">1か月20ｍ</t>
    </r>
    <r>
      <rPr>
        <b val="true"/>
        <vertAlign val="superscript"/>
        <sz val="12"/>
        <color rgb="FF000000"/>
        <rFont val="ＭＳ ゴシック"/>
        <family val="3"/>
        <charset val="128"/>
      </rPr>
      <t xml:space="preserve">3</t>
    </r>
    <r>
      <rPr>
        <b val="true"/>
        <sz val="11"/>
        <color rgb="FF000000"/>
        <rFont val="ＭＳ ゴシック"/>
        <family val="3"/>
        <charset val="128"/>
      </rPr>
      <t xml:space="preserve">当たり家庭料金(円)</t>
    </r>
  </si>
  <si>
    <t xml:space="preserve">処理区域内人口(人)</t>
  </si>
  <si>
    <r>
      <rPr>
        <b val="true"/>
        <sz val="11"/>
        <color rgb="FF000000"/>
        <rFont val="ＭＳ ゴシック"/>
        <family val="3"/>
        <charset val="128"/>
      </rPr>
      <t xml:space="preserve">処理区域面積(km</t>
    </r>
    <r>
      <rPr>
        <b val="true"/>
        <vertAlign val="superscript"/>
        <sz val="11"/>
        <color rgb="FF000000"/>
        <rFont val="ＭＳ ゴシック"/>
        <family val="3"/>
        <charset val="128"/>
      </rPr>
      <t xml:space="preserve">2</t>
    </r>
    <r>
      <rPr>
        <b val="true"/>
        <sz val="11"/>
        <color rgb="FF000000"/>
        <rFont val="ＭＳ ゴシック"/>
        <family val="3"/>
        <charset val="128"/>
      </rPr>
      <t xml:space="preserve">)</t>
    </r>
  </si>
  <si>
    <r>
      <rPr>
        <b val="true"/>
        <sz val="11"/>
        <color rgb="FF000000"/>
        <rFont val="ＭＳ ゴシック"/>
        <family val="3"/>
        <charset val="128"/>
      </rPr>
      <t xml:space="preserve">処理区域内人口密度(人/km</t>
    </r>
    <r>
      <rPr>
        <b val="true"/>
        <vertAlign val="superscript"/>
        <sz val="11"/>
        <color rgb="FF000000"/>
        <rFont val="ＭＳ ゴシック"/>
        <family val="3"/>
        <charset val="128"/>
      </rPr>
      <t xml:space="preserve">2</t>
    </r>
    <r>
      <rPr>
        <b val="true"/>
        <sz val="11"/>
        <color rgb="FF000000"/>
        <rFont val="ＭＳ ゴシック"/>
        <family val="3"/>
        <charset val="128"/>
      </rPr>
      <t xml:space="preserve">)</t>
    </r>
  </si>
  <si>
    <t xml:space="preserve">－</t>
  </si>
  <si>
    <t xml:space="preserve">類似団体平均値（平均値）</t>
  </si>
  <si>
    <t xml:space="preserve">【】</t>
  </si>
  <si>
    <t xml:space="preserve">令和元年度全国平均</t>
  </si>
  <si>
    <t xml:space="preserve">分析欄</t>
  </si>
  <si>
    <t xml:space="preserve">1. 経営の健全性・効率性</t>
  </si>
  <si>
    <t xml:space="preserve">1. 経営の健全性・効率性について</t>
  </si>
  <si>
    <t xml:space="preserve">【収益的収支比率】
総収益の大半が一般会計からの繰入金であり、繰入金に依存した経営状態である。工事や業務は補助金等を積極的に利用する、経常経費の縮減や地方債新規借入の抑制に努めるなど、経営改善の取り組みを続ける必要がある。
【企業債残高対事業規模比率】
投資規模の抑制に努めており、類似団体と比べて規模比率は低くなる傾向が続いている。今後も経営を圧迫しないよう計画的な起債の発行、起債残高の削減に取り組む。
【経費回収率】
効率的かつ効果的な投資に努めており、改善傾向が続いているが、類似団体と比較すると依然として経費を回収できていない。
【汚水処理原価】
類似団体平均及び全国平均を上回った状態が続いている。引き続き水洗化率向上と維持管理費の削減のに努める。
【水洗化率】
ほぼ横ばいの状態となっているが、使用料収入の増加の観点からも、新規繋ぎ込みへの周知等に取り組むことで、水洗化率向上に努める。
</t>
  </si>
  <si>
    <t xml:space="preserve">2. 老朽化の状況について</t>
  </si>
  <si>
    <t xml:space="preserve">【管渠改善率】
平成８年から供用開始しており、法定耐用年数を超える管渠は無いが、今後の老朽化に向けた計画的な対策が必要である。</t>
  </si>
  <si>
    <t xml:space="preserve">2. 老朽化の状況</t>
  </si>
  <si>
    <t xml:space="preserve">全体総括</t>
  </si>
  <si>
    <t xml:space="preserve">一般会計からの繰入金に依存した厳しい経営状況にあり、独立採算での経営は難しいが、平成28年度に「経営戦略」を策定し、「持続的な下水道サービスの提供」を柱の一つをとして掲げ、将来を見据えた財政運営に努めている。改善傾向の項目もあり、今後も経営改善のため、経常経費の縮減、普及率の向上、水洗化人口の増加を目指す。　　　　　　　　　　　　　　　　　　令和４年度からの公営企業会計への移行を進め、財政状態や経営成績及び固定資産を把握することで、適切な料金設定についても検討し、健全で安定的な経営に努めていく。　　　　　　　　　　　　　　　　　　　　
</t>
  </si>
  <si>
    <t xml:space="preserve">※　法適用企業と類似団体区分が同じため、収益的収支比率の類似団体平均等を表示していません。</t>
  </si>
  <si>
    <t xml:space="preserve">全国平均</t>
  </si>
  <si>
    <t xml:space="preserve">1①</t>
  </si>
  <si>
    <t xml:space="preserve">1②</t>
  </si>
  <si>
    <t xml:space="preserve">1③</t>
  </si>
  <si>
    <t xml:space="preserve">1④</t>
  </si>
  <si>
    <t xml:space="preserve">1⑤</t>
  </si>
  <si>
    <t xml:space="preserve">1⑥</t>
  </si>
  <si>
    <t xml:space="preserve">1⑦</t>
  </si>
  <si>
    <t xml:space="preserve">1⑧</t>
  </si>
  <si>
    <t xml:space="preserve">2①</t>
  </si>
  <si>
    <t xml:space="preserve">2②</t>
  </si>
  <si>
    <t xml:space="preserve">2③</t>
  </si>
  <si>
    <t xml:space="preserve">-</t>
  </si>
  <si>
    <t xml:space="preserve">下水道事業(法非適用)</t>
  </si>
  <si>
    <t xml:space="preserve">項番</t>
  </si>
  <si>
    <t xml:space="preserve">大項目</t>
  </si>
  <si>
    <t xml:space="preserve">年度</t>
  </si>
  <si>
    <t xml:space="preserve">団体CD</t>
  </si>
  <si>
    <t xml:space="preserve">業務CD</t>
  </si>
  <si>
    <t xml:space="preserve">業種CD</t>
  </si>
  <si>
    <t xml:space="preserve">事業CD</t>
  </si>
  <si>
    <t xml:space="preserve">施設CD</t>
  </si>
  <si>
    <t xml:space="preserve">基本情報</t>
  </si>
  <si>
    <t xml:space="preserve">中項目</t>
  </si>
  <si>
    <t xml:space="preserve">①収益的収支比率(％)</t>
  </si>
  <si>
    <t xml:space="preserve">②累積欠損金比率(％)</t>
  </si>
  <si>
    <t xml:space="preserve">③流動比率(％)</t>
  </si>
  <si>
    <t xml:space="preserve">④企業債残高対事業規模比率(％)</t>
  </si>
  <si>
    <t xml:space="preserve">⑤経費回収率(％)</t>
  </si>
  <si>
    <t xml:space="preserve">⑥汚水処理原価(円)</t>
  </si>
  <si>
    <t xml:space="preserve">⑦施設利用率(％)</t>
  </si>
  <si>
    <t xml:space="preserve">⑧水洗化率(％)</t>
  </si>
  <si>
    <t xml:space="preserve">①有形固定資産減価償却率(％)</t>
  </si>
  <si>
    <t xml:space="preserve">②管渠老朽化率(％)</t>
  </si>
  <si>
    <t xml:space="preserve">③管渠改善率(％)</t>
  </si>
  <si>
    <t xml:space="preserve">小項目</t>
  </si>
  <si>
    <t xml:space="preserve">都道府県名</t>
  </si>
  <si>
    <t xml:space="preserve">法適・法非適</t>
  </si>
  <si>
    <t xml:space="preserve">業種名称</t>
  </si>
  <si>
    <t xml:space="preserve">事業名称</t>
  </si>
  <si>
    <t xml:space="preserve">類似団体</t>
  </si>
  <si>
    <t xml:space="preserve">資金不足比率</t>
  </si>
  <si>
    <t xml:space="preserve">自己資本構成比率</t>
  </si>
  <si>
    <t xml:space="preserve">普及率</t>
  </si>
  <si>
    <t xml:space="preserve">有収率</t>
  </si>
  <si>
    <t xml:space="preserve">1ヶ月20㎥当たり家庭料金</t>
  </si>
  <si>
    <t xml:space="preserve">人口</t>
  </si>
  <si>
    <t xml:space="preserve">面積</t>
  </si>
  <si>
    <t xml:space="preserve">人口密度</t>
  </si>
  <si>
    <t xml:space="preserve">処理区域内人口</t>
  </si>
  <si>
    <t xml:space="preserve">処理区域面積</t>
  </si>
  <si>
    <t xml:space="preserve">処理区域内人口密度</t>
  </si>
  <si>
    <t xml:space="preserve">比率(N-4)</t>
  </si>
  <si>
    <t xml:space="preserve">比率(N-3)</t>
  </si>
  <si>
    <t xml:space="preserve">比率(N-2)</t>
  </si>
  <si>
    <t xml:space="preserve">比率(N-1)</t>
  </si>
  <si>
    <t xml:space="preserve">比率(N)</t>
  </si>
  <si>
    <t xml:space="preserve">類似団体平均(N-4)</t>
  </si>
  <si>
    <t xml:space="preserve">類似団体平均(N-3)</t>
  </si>
  <si>
    <t xml:space="preserve">類似団体平均(N-2)</t>
  </si>
  <si>
    <t xml:space="preserve">類似団体平均(N-1)</t>
  </si>
  <si>
    <t xml:space="preserve">類似団体平均(N)</t>
  </si>
  <si>
    <t xml:space="preserve">参照用</t>
  </si>
  <si>
    <t xml:space="preserve">山口県　平生町</t>
  </si>
  <si>
    <t xml:space="preserve">法非適用</t>
  </si>
  <si>
    <t xml:space="preserve">下水道事業</t>
  </si>
  <si>
    <t xml:space="preserve">公共下水道</t>
  </si>
  <si>
    <t xml:space="preserve">Cc2</t>
  </si>
  <si>
    <t xml:space="preserve">非設置</t>
  </si>
  <si>
    <t xml:space="preserve">該当数値なし</t>
  </si>
  <si>
    <t xml:space="preserve">Ｎ－４年度</t>
  </si>
  <si>
    <t xml:space="preserve">Ｎ－３年度</t>
  </si>
  <si>
    <t xml:space="preserve">Ｎ－２年度</t>
  </si>
  <si>
    <t xml:space="preserve">Ｎ－１年度</t>
  </si>
  <si>
    <t xml:space="preserve">Ｎ年度</t>
  </si>
  <si>
    <t xml:space="preserve">←年数補正</t>
  </si>
  <si>
    <t xml:space="preserve">←日数補正</t>
  </si>
  <si>
    <t xml:space="preserve">"H"yy</t>
  </si>
  <si>
    <t xml:space="preserve">"R"dd</t>
  </si>
  <si>
    <t xml:space="preserve">←書式設定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</si>
</sst>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;\△#,##0"/>
    <numFmt numFmtId="167" formatCode="#,##0.00;\△#,##0.00"/>
    <numFmt numFmtId="168" formatCode="#,##0;[RED]\-#,##0"/>
    <numFmt numFmtId="169" formatCode="#,##0.00;\△#,##0.00;\-"/>
    <numFmt numFmtId="170" formatCode="0.00_);[RED]\(0.00\)"/>
    <numFmt numFmtId="171" formatCode="\HYY"/>
    <numFmt numFmtId="172" formatCode="\RDD"/>
  </numFmts>
  <fonts count="20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 val="true"/>
      <sz val="24"/>
      <color rgb="FF000000"/>
      <name val="ＭＳ ゴシック"/>
      <family val="3"/>
      <charset val="128"/>
    </font>
    <font>
      <b val="true"/>
      <vertAlign val="superscript"/>
      <sz val="11"/>
      <color rgb="FF000000"/>
      <name val="ＭＳ ゴシック"/>
      <family val="3"/>
      <charset val="128"/>
    </font>
    <font>
      <b val="true"/>
      <sz val="14"/>
      <color rgb="FF000000"/>
      <name val="ＭＳ ゴシック"/>
      <family val="3"/>
      <charset val="128"/>
    </font>
    <font>
      <b val="true"/>
      <sz val="11"/>
      <color rgb="FF3366FF"/>
      <name val="ＭＳ ゴシック"/>
      <family val="3"/>
      <charset val="128"/>
    </font>
    <font>
      <b val="true"/>
      <vertAlign val="superscript"/>
      <sz val="12"/>
      <color rgb="FF000000"/>
      <name val="ＭＳ ゴシック"/>
      <family val="3"/>
      <charset val="128"/>
    </font>
    <font>
      <b val="true"/>
      <sz val="11"/>
      <color rgb="FFFF5050"/>
      <name val="ＭＳ ゴシック"/>
      <family val="3"/>
      <charset val="128"/>
    </font>
    <font>
      <b val="true"/>
      <sz val="12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 val="true"/>
      <sz val="9"/>
      <color rgb="FF000000"/>
      <name val="ＭＳ ゴシック"/>
      <family val="3"/>
      <charset val="128"/>
    </font>
    <font>
      <sz val="11"/>
      <color rgb="FFFFFFFF"/>
      <name val="ＭＳ Ｐゴシック"/>
      <family val="2"/>
      <charset val="128"/>
    </font>
    <font>
      <sz val="8"/>
      <color rgb="FF000000"/>
      <name val="ＭＳ ゴシック"/>
      <family val="2"/>
    </font>
    <font>
      <b val="true"/>
      <sz val="11"/>
      <color rgb="FF000000"/>
      <name val="ＭＳ ゴシック"/>
      <family val="5"/>
      <charset val="128"/>
    </font>
    <font>
      <sz val="9"/>
      <color rgb="FF000000"/>
      <name val="ＭＳ ゴシック"/>
      <family val="5"/>
      <charset val="128"/>
    </font>
    <font>
      <b val="true"/>
      <sz val="16"/>
      <color rgb="FF000000"/>
      <name val="ＭＳ ゴシック"/>
      <family val="5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rgb="FFC5E0B4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C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6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4" borderId="2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0" fillId="4" borderId="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0" fillId="4" borderId="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0" fillId="0" borderId="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70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B8B8B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4"/>
      <rgbColor rgb="FF3366FF"/>
      <rgbColor rgb="FF33CCCC"/>
      <rgbColor rgb="FF99CC00"/>
      <rgbColor rgb="FFFFCC00"/>
      <rgbColor rgb="FFFF9900"/>
      <rgbColor rgb="FFFF505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162815526577"/>
          <c:y val="0.158005249343832"/>
          <c:w val="0.860215053763441"/>
          <c:h val="0.592257217847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データ!$EE$6:$EI$6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50"/>
        <c:overlap val="0"/>
        <c:axId val="6580207"/>
        <c:axId val="19140630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2844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データ!$EJ$6:$EN$6</c:f>
              <c:numCache>
                <c:formatCode>General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0773634"/>
        <c:axId val="28028306"/>
      </c:lineChart>
      <c:catAx>
        <c:axId val="6580207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19140630"/>
        <c:crosses val="autoZero"/>
        <c:auto val="1"/>
        <c:lblAlgn val="ctr"/>
        <c:lblOffset val="100"/>
      </c:catAx>
      <c:valAx>
        <c:axId val="19140630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6580207"/>
        <c:crosses val="autoZero"/>
      </c:valAx>
      <c:catAx>
        <c:axId val="90773634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28028306"/>
        <c:crosses val="autoZero"/>
        <c:auto val="1"/>
        <c:lblAlgn val="ctr"/>
        <c:lblOffset val="100"/>
      </c:catAx>
      <c:valAx>
        <c:axId val="28028306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90773634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06392783606"/>
          <c:y val="0.158005184545118"/>
          <c:w val="0.860182370820669"/>
          <c:h val="0.561535612887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データ!$CM$6:$CQ$6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</c:ser>
        <c:gapWidth val="150"/>
        <c:overlap val="0"/>
        <c:axId val="8395592"/>
        <c:axId val="23151062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2844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データ!$CR$6:$CV$6</c:f>
              <c:numCache>
                <c:formatCode>General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0739939"/>
        <c:axId val="40698179"/>
      </c:lineChart>
      <c:catAx>
        <c:axId val="8395592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23151062"/>
        <c:crosses val="autoZero"/>
        <c:auto val="1"/>
        <c:lblAlgn val="ctr"/>
        <c:lblOffset val="100"/>
      </c:catAx>
      <c:valAx>
        <c:axId val="23151062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8395592"/>
        <c:crosses val="autoZero"/>
      </c:valAx>
      <c:catAx>
        <c:axId val="70739939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40698179"/>
        <c:crosses val="autoZero"/>
        <c:auto val="1"/>
        <c:lblAlgn val="ctr"/>
        <c:lblOffset val="100"/>
      </c:catAx>
      <c:valAx>
        <c:axId val="40698179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70739939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16709158659"/>
          <c:y val="0.158005184545118"/>
          <c:w val="0.860168660521671"/>
          <c:h val="0.561535612887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データ!$CX$6:$DB$6</c:f>
              <c:numCache>
                <c:formatCode>General</c:formatCode>
                <c:ptCount val="5"/>
                <c:pt idx="0">
                  <c:v>91.26</c:v>
                </c:pt>
                <c:pt idx="1">
                  <c:v>92.42</c:v>
                </c:pt>
                <c:pt idx="2">
                  <c:v>93.42</c:v>
                </c:pt>
                <c:pt idx="3">
                  <c:v>93.85</c:v>
                </c:pt>
                <c:pt idx="4">
                  <c:v>93.9</c:v>
                </c:pt>
              </c:numCache>
            </c:numRef>
          </c:val>
        </c:ser>
        <c:gapWidth val="150"/>
        <c:overlap val="0"/>
        <c:axId val="25054717"/>
        <c:axId val="16712158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2844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データ!$DC$6:$DG$6</c:f>
              <c:numCache>
                <c:formatCode>General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82879837"/>
        <c:axId val="96365605"/>
      </c:lineChart>
      <c:catAx>
        <c:axId val="25054717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16712158"/>
        <c:crosses val="autoZero"/>
        <c:auto val="1"/>
        <c:lblAlgn val="ctr"/>
        <c:lblOffset val="100"/>
      </c:catAx>
      <c:valAx>
        <c:axId val="16712158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25054717"/>
        <c:crosses val="autoZero"/>
      </c:valAx>
      <c:catAx>
        <c:axId val="82879837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96365605"/>
        <c:crosses val="autoZero"/>
        <c:auto val="1"/>
        <c:lblAlgn val="ctr"/>
        <c:lblOffset val="100"/>
      </c:catAx>
      <c:valAx>
        <c:axId val="96365605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82879837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06392783606"/>
          <c:y val="0.158102766798419"/>
          <c:w val="0.860182370820669"/>
          <c:h val="0.563611660079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General</c:formatCode>
                <c:ptCount val="5"/>
                <c:pt idx="0">
                  <c:v>62.71</c:v>
                </c:pt>
                <c:pt idx="1">
                  <c:v>61.33</c:v>
                </c:pt>
                <c:pt idx="2">
                  <c:v>65</c:v>
                </c:pt>
                <c:pt idx="3">
                  <c:v>65.38</c:v>
                </c:pt>
                <c:pt idx="4">
                  <c:v>67.75</c:v>
                </c:pt>
              </c:numCache>
            </c:numRef>
          </c:val>
        </c:ser>
        <c:gapWidth val="150"/>
        <c:overlap val="0"/>
        <c:axId val="79635387"/>
        <c:axId val="69640442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2844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データ!$AD$6:$AH$6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6597191"/>
        <c:axId val="89113758"/>
      </c:lineChart>
      <c:catAx>
        <c:axId val="79635387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69640442"/>
        <c:crosses val="autoZero"/>
        <c:auto val="1"/>
        <c:lblAlgn val="ctr"/>
        <c:lblOffset val="100"/>
      </c:catAx>
      <c:valAx>
        <c:axId val="69640442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79635387"/>
        <c:crosses val="autoZero"/>
      </c:valAx>
      <c:catAx>
        <c:axId val="96597191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89113758"/>
        <c:crosses val="autoZero"/>
        <c:auto val="1"/>
        <c:lblAlgn val="ctr"/>
        <c:lblOffset val="100"/>
      </c:catAx>
      <c:valAx>
        <c:axId val="89113758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96597191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162815526577"/>
          <c:y val="0.158005249343832"/>
          <c:w val="0.860215053763441"/>
          <c:h val="0.592257217847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データ!$DI$6:$DM$6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</c:ser>
        <c:gapWidth val="150"/>
        <c:overlap val="0"/>
        <c:axId val="5669067"/>
        <c:axId val="80968864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1908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データ!$DN$6:$DR$6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7042742"/>
        <c:axId val="57450037"/>
      </c:lineChart>
      <c:catAx>
        <c:axId val="5669067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80968864"/>
        <c:crosses val="autoZero"/>
        <c:auto val="1"/>
        <c:lblAlgn val="ctr"/>
        <c:lblOffset val="100"/>
      </c:catAx>
      <c:valAx>
        <c:axId val="80968864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5669067"/>
        <c:crosses val="autoZero"/>
      </c:valAx>
      <c:catAx>
        <c:axId val="97042742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57450037"/>
        <c:crosses val="autoZero"/>
        <c:auto val="1"/>
        <c:lblAlgn val="ctr"/>
        <c:lblOffset val="100"/>
      </c:catAx>
      <c:valAx>
        <c:axId val="57450037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97042742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162815526577"/>
          <c:y val="0.158005249343832"/>
          <c:w val="0.860215053763441"/>
          <c:h val="0.592257217847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データ!$DT$6:$DX$6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</c:ser>
        <c:gapWidth val="150"/>
        <c:overlap val="0"/>
        <c:axId val="14318063"/>
        <c:axId val="474453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1908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データ!$DY$6:$EC$6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4837513"/>
        <c:axId val="48350691"/>
      </c:lineChart>
      <c:catAx>
        <c:axId val="14318063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474453"/>
        <c:crosses val="autoZero"/>
        <c:auto val="1"/>
        <c:lblAlgn val="ctr"/>
        <c:lblOffset val="100"/>
      </c:catAx>
      <c:valAx>
        <c:axId val="474453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14318063"/>
        <c:crosses val="autoZero"/>
      </c:valAx>
      <c:catAx>
        <c:axId val="64837513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48350691"/>
        <c:crosses val="autoZero"/>
        <c:auto val="1"/>
        <c:lblAlgn val="ctr"/>
        <c:lblOffset val="100"/>
      </c:catAx>
      <c:valAx>
        <c:axId val="48350691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64837513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06392783606"/>
          <c:y val="0.158024691358025"/>
          <c:w val="0.860182370820669"/>
          <c:h val="0.561604938271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</c:ser>
        <c:gapWidth val="150"/>
        <c:overlap val="0"/>
        <c:axId val="50951456"/>
        <c:axId val="18406546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1908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データ!$AO$6:$AS$6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1026321"/>
        <c:axId val="52240590"/>
      </c:lineChart>
      <c:catAx>
        <c:axId val="50951456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18406546"/>
        <c:crosses val="autoZero"/>
        <c:auto val="1"/>
        <c:lblAlgn val="ctr"/>
        <c:lblOffset val="100"/>
      </c:catAx>
      <c:valAx>
        <c:axId val="18406546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50951456"/>
        <c:crosses val="autoZero"/>
      </c:valAx>
      <c:catAx>
        <c:axId val="61026321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52240590"/>
        <c:crosses val="autoZero"/>
        <c:auto val="1"/>
        <c:lblAlgn val="ctr"/>
        <c:lblOffset val="100"/>
      </c:catAx>
      <c:valAx>
        <c:axId val="52240590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61026321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06392783606"/>
          <c:y val="0.158024691358025"/>
          <c:w val="0.860182370820669"/>
          <c:h val="0.561604938271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</c:ser>
        <c:gapWidth val="150"/>
        <c:overlap val="0"/>
        <c:axId val="93387263"/>
        <c:axId val="71455945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1908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データ!$AZ$6:$BD$6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2622897"/>
        <c:axId val="30639441"/>
      </c:lineChart>
      <c:catAx>
        <c:axId val="93387263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71455945"/>
        <c:crosses val="autoZero"/>
        <c:auto val="1"/>
        <c:lblAlgn val="ctr"/>
        <c:lblOffset val="100"/>
      </c:catAx>
      <c:valAx>
        <c:axId val="71455945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93387263"/>
        <c:crosses val="autoZero"/>
      </c:valAx>
      <c:catAx>
        <c:axId val="32622897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30639441"/>
        <c:crosses val="autoZero"/>
        <c:auto val="1"/>
        <c:lblAlgn val="ctr"/>
        <c:lblOffset val="100"/>
      </c:catAx>
      <c:valAx>
        <c:axId val="30639441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32622897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16709158659"/>
          <c:y val="0.158024691358025"/>
          <c:w val="0.860168660521671"/>
          <c:h val="0.561604938271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General</c:formatCode>
                <c:ptCount val="5"/>
                <c:pt idx="0">
                  <c:v>1762.13</c:v>
                </c:pt>
                <c:pt idx="1">
                  <c:v>1151.26</c:v>
                </c:pt>
                <c:pt idx="2">
                  <c:v>836.77</c:v>
                </c:pt>
                <c:pt idx="3">
                  <c:v>694.97</c:v>
                </c:pt>
                <c:pt idx="4">
                  <c:v>627.86</c:v>
                </c:pt>
              </c:numCache>
            </c:numRef>
          </c:val>
        </c:ser>
        <c:gapWidth val="150"/>
        <c:overlap val="0"/>
        <c:axId val="47686909"/>
        <c:axId val="12447593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2844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データ!$BK$6:$BO$6</c:f>
              <c:numCache>
                <c:formatCode>General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0587137"/>
        <c:axId val="71363169"/>
      </c:lineChart>
      <c:catAx>
        <c:axId val="47686909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12447593"/>
        <c:crosses val="autoZero"/>
        <c:auto val="1"/>
        <c:lblAlgn val="ctr"/>
        <c:lblOffset val="100"/>
      </c:catAx>
      <c:valAx>
        <c:axId val="12447593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47686909"/>
        <c:crosses val="autoZero"/>
      </c:valAx>
      <c:catAx>
        <c:axId val="50587137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71363169"/>
        <c:crosses val="autoZero"/>
        <c:auto val="1"/>
        <c:lblAlgn val="ctr"/>
        <c:lblOffset val="100"/>
      </c:catAx>
      <c:valAx>
        <c:axId val="71363169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50587137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06392783606"/>
          <c:y val="0.158005184545118"/>
          <c:w val="0.860182370820669"/>
          <c:h val="0.561535612887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General</c:formatCode>
                <c:ptCount val="5"/>
                <c:pt idx="0">
                  <c:v>57.44</c:v>
                </c:pt>
                <c:pt idx="1">
                  <c:v>68.4</c:v>
                </c:pt>
                <c:pt idx="2">
                  <c:v>72.27</c:v>
                </c:pt>
                <c:pt idx="3">
                  <c:v>72.33</c:v>
                </c:pt>
                <c:pt idx="4">
                  <c:v>75.77</c:v>
                </c:pt>
              </c:numCache>
            </c:numRef>
          </c:val>
        </c:ser>
        <c:gapWidth val="150"/>
        <c:overlap val="0"/>
        <c:axId val="12313832"/>
        <c:axId val="65736671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2844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データ!$BV$6:$BZ$6</c:f>
              <c:numCache>
                <c:formatCode>General</c:formatCode>
                <c:ptCount val="5"/>
                <c:pt idx="0">
                  <c:v>72.33</c:v>
                </c:pt>
                <c:pt idx="1">
                  <c:v>75.54</c:v>
                </c:pt>
                <c:pt idx="2">
                  <c:v>81.74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7654883"/>
        <c:axId val="5317930"/>
      </c:lineChart>
      <c:catAx>
        <c:axId val="12313832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65736671"/>
        <c:crosses val="autoZero"/>
        <c:auto val="1"/>
        <c:lblAlgn val="ctr"/>
        <c:lblOffset val="100"/>
      </c:catAx>
      <c:valAx>
        <c:axId val="65736671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12313832"/>
        <c:crosses val="autoZero"/>
      </c:valAx>
      <c:catAx>
        <c:axId val="97654883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5317930"/>
        <c:crosses val="autoZero"/>
        <c:auto val="1"/>
        <c:lblAlgn val="ctr"/>
        <c:lblOffset val="100"/>
      </c:catAx>
      <c:valAx>
        <c:axId val="5317930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97654883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5206392783606"/>
          <c:y val="0.158005184545118"/>
          <c:w val="0.860182370820669"/>
          <c:h val="0.561535612887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"当該値"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General</c:formatCode>
                <c:ptCount val="5"/>
                <c:pt idx="0">
                  <c:v>359.03</c:v>
                </c:pt>
                <c:pt idx="1">
                  <c:v>301.16</c:v>
                </c:pt>
                <c:pt idx="2">
                  <c:v>285.59</c:v>
                </c:pt>
                <c:pt idx="3">
                  <c:v>285.92</c:v>
                </c:pt>
                <c:pt idx="4">
                  <c:v>273.99</c:v>
                </c:pt>
              </c:numCache>
            </c:numRef>
          </c:val>
        </c:ser>
        <c:gapWidth val="150"/>
        <c:overlap val="0"/>
        <c:axId val="54152722"/>
        <c:axId val="73018521"/>
      </c:barChart>
      <c:lineChart>
        <c:grouping val="standard"/>
        <c:varyColors val="0"/>
        <c:ser>
          <c:idx val="1"/>
          <c:order val="1"/>
          <c:tx>
            <c:strRef>
              <c:f>"平均値"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ff5050"/>
            </a:solidFill>
            <a:ln w="28440">
              <a:solidFill>
                <a:srgbClr val="ff5050"/>
              </a:solidFill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データ!$B$10:$F$10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データ!$CG$6:$CK$6</c:f>
              <c:numCache>
                <c:formatCode>General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2439311"/>
        <c:axId val="96382398"/>
      </c:lineChart>
      <c:catAx>
        <c:axId val="54152722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73018521"/>
        <c:crosses val="autoZero"/>
        <c:auto val="1"/>
        <c:lblAlgn val="ctr"/>
        <c:lblOffset val="100"/>
      </c:catAx>
      <c:valAx>
        <c:axId val="73018521"/>
        <c:scaling>
          <c:orientation val="minMax"/>
        </c:scaling>
        <c:delete val="0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54152722"/>
        <c:crosses val="autoZero"/>
      </c:valAx>
      <c:catAx>
        <c:axId val="72439311"/>
        <c:scaling>
          <c:orientation val="minMax"/>
        </c:scaling>
        <c:delete val="1"/>
        <c:axPos val="b"/>
        <c:numFmt formatCode="\HYY" sourceLinked="1"/>
        <c:majorTickMark val="none"/>
        <c:minorTickMark val="none"/>
        <c:tickLblPos val="none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96382398"/>
        <c:crosses val="autoZero"/>
        <c:auto val="1"/>
        <c:lblAlgn val="ctr"/>
        <c:lblOffset val="100"/>
      </c:catAx>
      <c:valAx>
        <c:axId val="96382398"/>
        <c:scaling>
          <c:orientation val="minMax"/>
        </c:scaling>
        <c:delete val="1"/>
        <c:axPos val="l"/>
        <c:majorGridlines>
          <c:spPr>
            <a:ln w="6480">
              <a:solidFill>
                <a:srgbClr val="a6a6a6"/>
              </a:solidFill>
              <a:round/>
            </a:ln>
          </c:spPr>
        </c:majorGridlines>
        <c:numFmt formatCode="#,##0.00;\△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ゴシック"/>
                <a:ea typeface="ＭＳ ゴシック"/>
              </a:defRPr>
            </a:pPr>
          </a:p>
        </c:txPr>
        <c:crossAx val="72439311"/>
        <c:crosses val="autoZero"/>
      </c:valAx>
      <c:dTable>
        <c:showHorzBorder val="1"/>
        <c:showVertBorder val="1"/>
        <c:showOutline val="1"/>
      </c:dTable>
      <c:spPr>
        <a:noFill/>
        <a:ln>
          <a:solidFill>
            <a:srgbClr val="a6a6a6"/>
          </a:solidFill>
        </a:ln>
      </c:spPr>
    </c:plotArea>
    <c:plotVisOnly val="1"/>
    <c:dispBlanksAs val="span"/>
  </c:chart>
  <c:spPr>
    <a:noFill/>
    <a:ln>
      <a:solidFill>
        <a:srgbClr val="a6a6a6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42</xdr:col>
      <xdr:colOff>0</xdr:colOff>
      <xdr:row>62</xdr:row>
      <xdr:rowOff>0</xdr:rowOff>
    </xdr:from>
    <xdr:to>
      <xdr:col>59</xdr:col>
      <xdr:colOff>262080</xdr:colOff>
      <xdr:row>77</xdr:row>
      <xdr:rowOff>171000</xdr:rowOff>
    </xdr:to>
    <xdr:graphicFrame>
      <xdr:nvGraphicFramePr>
        <xdr:cNvPr id="0" name="グラフ 11"/>
        <xdr:cNvGraphicFramePr/>
      </xdr:nvGraphicFramePr>
      <xdr:xfrm>
        <a:off x="10935720" y="10677240"/>
        <a:ext cx="472032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16</xdr:row>
      <xdr:rowOff>0</xdr:rowOff>
    </xdr:from>
    <xdr:to>
      <xdr:col>15</xdr:col>
      <xdr:colOff>262080</xdr:colOff>
      <xdr:row>32</xdr:row>
      <xdr:rowOff>171000</xdr:rowOff>
    </xdr:to>
    <xdr:graphicFrame>
      <xdr:nvGraphicFramePr>
        <xdr:cNvPr id="1" name="グラフ 2"/>
        <xdr:cNvGraphicFramePr/>
      </xdr:nvGraphicFramePr>
      <xdr:xfrm>
        <a:off x="445680" y="2790720"/>
        <a:ext cx="3671280" cy="2914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62</xdr:row>
      <xdr:rowOff>0</xdr:rowOff>
    </xdr:from>
    <xdr:to>
      <xdr:col>19</xdr:col>
      <xdr:colOff>262080</xdr:colOff>
      <xdr:row>77</xdr:row>
      <xdr:rowOff>171000</xdr:rowOff>
    </xdr:to>
    <xdr:graphicFrame>
      <xdr:nvGraphicFramePr>
        <xdr:cNvPr id="2" name="グラフ 9"/>
        <xdr:cNvGraphicFramePr/>
      </xdr:nvGraphicFramePr>
      <xdr:xfrm>
        <a:off x="445680" y="10677240"/>
        <a:ext cx="472032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0</xdr:colOff>
      <xdr:row>62</xdr:row>
      <xdr:rowOff>0</xdr:rowOff>
    </xdr:from>
    <xdr:to>
      <xdr:col>39</xdr:col>
      <xdr:colOff>261720</xdr:colOff>
      <xdr:row>77</xdr:row>
      <xdr:rowOff>171000</xdr:rowOff>
    </xdr:to>
    <xdr:graphicFrame>
      <xdr:nvGraphicFramePr>
        <xdr:cNvPr id="3" name="グラフ 10"/>
        <xdr:cNvGraphicFramePr/>
      </xdr:nvGraphicFramePr>
      <xdr:xfrm>
        <a:off x="5690520" y="10677240"/>
        <a:ext cx="472032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16</xdr:row>
      <xdr:rowOff>0</xdr:rowOff>
    </xdr:from>
    <xdr:to>
      <xdr:col>15</xdr:col>
      <xdr:colOff>262080</xdr:colOff>
      <xdr:row>17</xdr:row>
      <xdr:rowOff>70560</xdr:rowOff>
    </xdr:to>
    <xdr:sp>
      <xdr:nvSpPr>
        <xdr:cNvPr id="4" name="CustomShape 1"/>
        <xdr:cNvSpPr/>
      </xdr:nvSpPr>
      <xdr:spPr>
        <a:xfrm>
          <a:off x="445680" y="2790720"/>
          <a:ext cx="367128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①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収益的収支比率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30</xdr:col>
      <xdr:colOff>262080</xdr:colOff>
      <xdr:row>33</xdr:row>
      <xdr:rowOff>1080</xdr:rowOff>
    </xdr:to>
    <xdr:graphicFrame>
      <xdr:nvGraphicFramePr>
        <xdr:cNvPr id="5" name="グラフ 2"/>
        <xdr:cNvGraphicFramePr/>
      </xdr:nvGraphicFramePr>
      <xdr:xfrm>
        <a:off x="4379400" y="2790720"/>
        <a:ext cx="3671280" cy="2915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32</xdr:col>
      <xdr:colOff>0</xdr:colOff>
      <xdr:row>16</xdr:row>
      <xdr:rowOff>0</xdr:rowOff>
    </xdr:from>
    <xdr:to>
      <xdr:col>45</xdr:col>
      <xdr:colOff>261720</xdr:colOff>
      <xdr:row>33</xdr:row>
      <xdr:rowOff>1080</xdr:rowOff>
    </xdr:to>
    <xdr:graphicFrame>
      <xdr:nvGraphicFramePr>
        <xdr:cNvPr id="6" name="グラフ 3"/>
        <xdr:cNvGraphicFramePr/>
      </xdr:nvGraphicFramePr>
      <xdr:xfrm>
        <a:off x="8313120" y="2790720"/>
        <a:ext cx="3671280" cy="2915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47</xdr:col>
      <xdr:colOff>0</xdr:colOff>
      <xdr:row>16</xdr:row>
      <xdr:rowOff>0</xdr:rowOff>
    </xdr:from>
    <xdr:to>
      <xdr:col>60</xdr:col>
      <xdr:colOff>261720</xdr:colOff>
      <xdr:row>33</xdr:row>
      <xdr:rowOff>1080</xdr:rowOff>
    </xdr:to>
    <xdr:graphicFrame>
      <xdr:nvGraphicFramePr>
        <xdr:cNvPr id="7" name="グラフ 4"/>
        <xdr:cNvGraphicFramePr/>
      </xdr:nvGraphicFramePr>
      <xdr:xfrm>
        <a:off x="12247200" y="2790720"/>
        <a:ext cx="3670920" cy="2915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0</xdr:colOff>
      <xdr:row>38</xdr:row>
      <xdr:rowOff>0</xdr:rowOff>
    </xdr:from>
    <xdr:to>
      <xdr:col>15</xdr:col>
      <xdr:colOff>262080</xdr:colOff>
      <xdr:row>55</xdr:row>
      <xdr:rowOff>1080</xdr:rowOff>
    </xdr:to>
    <xdr:graphicFrame>
      <xdr:nvGraphicFramePr>
        <xdr:cNvPr id="8" name="グラフ 5"/>
        <xdr:cNvGraphicFramePr/>
      </xdr:nvGraphicFramePr>
      <xdr:xfrm>
        <a:off x="445680" y="6562440"/>
        <a:ext cx="3671280" cy="2916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17</xdr:col>
      <xdr:colOff>0</xdr:colOff>
      <xdr:row>38</xdr:row>
      <xdr:rowOff>0</xdr:rowOff>
    </xdr:from>
    <xdr:to>
      <xdr:col>30</xdr:col>
      <xdr:colOff>262080</xdr:colOff>
      <xdr:row>55</xdr:row>
      <xdr:rowOff>1080</xdr:rowOff>
    </xdr:to>
    <xdr:graphicFrame>
      <xdr:nvGraphicFramePr>
        <xdr:cNvPr id="9" name="グラフ 6"/>
        <xdr:cNvGraphicFramePr/>
      </xdr:nvGraphicFramePr>
      <xdr:xfrm>
        <a:off x="4379400" y="6562440"/>
        <a:ext cx="3671280" cy="2916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32</xdr:col>
      <xdr:colOff>0</xdr:colOff>
      <xdr:row>38</xdr:row>
      <xdr:rowOff>0</xdr:rowOff>
    </xdr:from>
    <xdr:to>
      <xdr:col>45</xdr:col>
      <xdr:colOff>261720</xdr:colOff>
      <xdr:row>55</xdr:row>
      <xdr:rowOff>1080</xdr:rowOff>
    </xdr:to>
    <xdr:graphicFrame>
      <xdr:nvGraphicFramePr>
        <xdr:cNvPr id="10" name="グラフ 7"/>
        <xdr:cNvGraphicFramePr/>
      </xdr:nvGraphicFramePr>
      <xdr:xfrm>
        <a:off x="8313120" y="6562440"/>
        <a:ext cx="3671280" cy="2916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47</xdr:col>
      <xdr:colOff>0</xdr:colOff>
      <xdr:row>38</xdr:row>
      <xdr:rowOff>0</xdr:rowOff>
    </xdr:from>
    <xdr:to>
      <xdr:col>60</xdr:col>
      <xdr:colOff>261720</xdr:colOff>
      <xdr:row>55</xdr:row>
      <xdr:rowOff>1080</xdr:rowOff>
    </xdr:to>
    <xdr:graphicFrame>
      <xdr:nvGraphicFramePr>
        <xdr:cNvPr id="11" name="グラフ 8"/>
        <xdr:cNvGraphicFramePr/>
      </xdr:nvGraphicFramePr>
      <xdr:xfrm>
        <a:off x="12247200" y="6562440"/>
        <a:ext cx="3670920" cy="2916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17</xdr:col>
      <xdr:colOff>0</xdr:colOff>
      <xdr:row>16</xdr:row>
      <xdr:rowOff>0</xdr:rowOff>
    </xdr:from>
    <xdr:to>
      <xdr:col>30</xdr:col>
      <xdr:colOff>262080</xdr:colOff>
      <xdr:row>17</xdr:row>
      <xdr:rowOff>70560</xdr:rowOff>
    </xdr:to>
    <xdr:sp>
      <xdr:nvSpPr>
        <xdr:cNvPr id="12" name="CustomShape 1"/>
        <xdr:cNvSpPr/>
      </xdr:nvSpPr>
      <xdr:spPr>
        <a:xfrm>
          <a:off x="4379400" y="2790720"/>
          <a:ext cx="367128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②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累積欠損金比率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32</xdr:col>
      <xdr:colOff>0</xdr:colOff>
      <xdr:row>16</xdr:row>
      <xdr:rowOff>0</xdr:rowOff>
    </xdr:from>
    <xdr:to>
      <xdr:col>45</xdr:col>
      <xdr:colOff>261720</xdr:colOff>
      <xdr:row>17</xdr:row>
      <xdr:rowOff>70560</xdr:rowOff>
    </xdr:to>
    <xdr:sp>
      <xdr:nvSpPr>
        <xdr:cNvPr id="13" name="CustomShape 1"/>
        <xdr:cNvSpPr/>
      </xdr:nvSpPr>
      <xdr:spPr>
        <a:xfrm>
          <a:off x="8313120" y="2790720"/>
          <a:ext cx="367128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③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流動比率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47</xdr:col>
      <xdr:colOff>0</xdr:colOff>
      <xdr:row>16</xdr:row>
      <xdr:rowOff>0</xdr:rowOff>
    </xdr:from>
    <xdr:to>
      <xdr:col>60</xdr:col>
      <xdr:colOff>261720</xdr:colOff>
      <xdr:row>17</xdr:row>
      <xdr:rowOff>70560</xdr:rowOff>
    </xdr:to>
    <xdr:sp>
      <xdr:nvSpPr>
        <xdr:cNvPr id="14" name="CustomShape 1"/>
        <xdr:cNvSpPr/>
      </xdr:nvSpPr>
      <xdr:spPr>
        <a:xfrm>
          <a:off x="12247200" y="2790720"/>
          <a:ext cx="367092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④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企業債残高対事業規模比率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15</xdr:col>
      <xdr:colOff>262080</xdr:colOff>
      <xdr:row>39</xdr:row>
      <xdr:rowOff>70560</xdr:rowOff>
    </xdr:to>
    <xdr:sp>
      <xdr:nvSpPr>
        <xdr:cNvPr id="15" name="CustomShape 1"/>
        <xdr:cNvSpPr/>
      </xdr:nvSpPr>
      <xdr:spPr>
        <a:xfrm>
          <a:off x="445680" y="6562440"/>
          <a:ext cx="3671280" cy="242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⑤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経費回収率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17</xdr:col>
      <xdr:colOff>0</xdr:colOff>
      <xdr:row>38</xdr:row>
      <xdr:rowOff>0</xdr:rowOff>
    </xdr:from>
    <xdr:to>
      <xdr:col>30</xdr:col>
      <xdr:colOff>262080</xdr:colOff>
      <xdr:row>39</xdr:row>
      <xdr:rowOff>70560</xdr:rowOff>
    </xdr:to>
    <xdr:sp>
      <xdr:nvSpPr>
        <xdr:cNvPr id="16" name="CustomShape 1"/>
        <xdr:cNvSpPr/>
      </xdr:nvSpPr>
      <xdr:spPr>
        <a:xfrm>
          <a:off x="4379400" y="6562440"/>
          <a:ext cx="3671280" cy="242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⑥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汚水処理原価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円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32</xdr:col>
      <xdr:colOff>0</xdr:colOff>
      <xdr:row>38</xdr:row>
      <xdr:rowOff>0</xdr:rowOff>
    </xdr:from>
    <xdr:to>
      <xdr:col>45</xdr:col>
      <xdr:colOff>261720</xdr:colOff>
      <xdr:row>39</xdr:row>
      <xdr:rowOff>70560</xdr:rowOff>
    </xdr:to>
    <xdr:sp>
      <xdr:nvSpPr>
        <xdr:cNvPr id="17" name="CustomShape 1"/>
        <xdr:cNvSpPr/>
      </xdr:nvSpPr>
      <xdr:spPr>
        <a:xfrm>
          <a:off x="8313120" y="6562440"/>
          <a:ext cx="3671280" cy="242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⑦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施設利用率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47</xdr:col>
      <xdr:colOff>0</xdr:colOff>
      <xdr:row>38</xdr:row>
      <xdr:rowOff>0</xdr:rowOff>
    </xdr:from>
    <xdr:to>
      <xdr:col>60</xdr:col>
      <xdr:colOff>261720</xdr:colOff>
      <xdr:row>39</xdr:row>
      <xdr:rowOff>70560</xdr:rowOff>
    </xdr:to>
    <xdr:sp>
      <xdr:nvSpPr>
        <xdr:cNvPr id="18" name="CustomShape 1"/>
        <xdr:cNvSpPr/>
      </xdr:nvSpPr>
      <xdr:spPr>
        <a:xfrm>
          <a:off x="12247200" y="6562440"/>
          <a:ext cx="3670920" cy="242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⑧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水洗化率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19</xdr:col>
      <xdr:colOff>262080</xdr:colOff>
      <xdr:row>63</xdr:row>
      <xdr:rowOff>70560</xdr:rowOff>
    </xdr:to>
    <xdr:sp>
      <xdr:nvSpPr>
        <xdr:cNvPr id="19" name="CustomShape 1"/>
        <xdr:cNvSpPr/>
      </xdr:nvSpPr>
      <xdr:spPr>
        <a:xfrm>
          <a:off x="445680" y="10677240"/>
          <a:ext cx="4720320" cy="242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①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有形固定資産減価償却率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62</xdr:row>
      <xdr:rowOff>0</xdr:rowOff>
    </xdr:from>
    <xdr:to>
      <xdr:col>39</xdr:col>
      <xdr:colOff>261720</xdr:colOff>
      <xdr:row>63</xdr:row>
      <xdr:rowOff>70560</xdr:rowOff>
    </xdr:to>
    <xdr:sp>
      <xdr:nvSpPr>
        <xdr:cNvPr id="20" name="CustomShape 1"/>
        <xdr:cNvSpPr/>
      </xdr:nvSpPr>
      <xdr:spPr>
        <a:xfrm>
          <a:off x="5690520" y="10677240"/>
          <a:ext cx="4720320" cy="242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②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管渠老朽化率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42</xdr:col>
      <xdr:colOff>0</xdr:colOff>
      <xdr:row>62</xdr:row>
      <xdr:rowOff>0</xdr:rowOff>
    </xdr:from>
    <xdr:to>
      <xdr:col>59</xdr:col>
      <xdr:colOff>262080</xdr:colOff>
      <xdr:row>63</xdr:row>
      <xdr:rowOff>70560</xdr:rowOff>
    </xdr:to>
    <xdr:sp>
      <xdr:nvSpPr>
        <xdr:cNvPr id="21" name="CustomShape 1"/>
        <xdr:cNvSpPr/>
      </xdr:nvSpPr>
      <xdr:spPr>
        <a:xfrm>
          <a:off x="10935720" y="10677240"/>
          <a:ext cx="4720320" cy="242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③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管渠改善率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％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)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13</xdr:col>
      <xdr:colOff>95400</xdr:colOff>
      <xdr:row>17</xdr:row>
      <xdr:rowOff>0</xdr:rowOff>
    </xdr:from>
    <xdr:to>
      <xdr:col>15</xdr:col>
      <xdr:colOff>262080</xdr:colOff>
      <xdr:row>18</xdr:row>
      <xdr:rowOff>70560</xdr:rowOff>
    </xdr:to>
    <xdr:sp>
      <xdr:nvSpPr>
        <xdr:cNvPr id="22" name="CustomShape 1"/>
        <xdr:cNvSpPr/>
      </xdr:nvSpPr>
      <xdr:spPr>
        <a:xfrm>
          <a:off x="3425760" y="2962080"/>
          <a:ext cx="69120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 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28</xdr:col>
      <xdr:colOff>95400</xdr:colOff>
      <xdr:row>17</xdr:row>
      <xdr:rowOff>0</xdr:rowOff>
    </xdr:from>
    <xdr:to>
      <xdr:col>30</xdr:col>
      <xdr:colOff>262080</xdr:colOff>
      <xdr:row>18</xdr:row>
      <xdr:rowOff>70560</xdr:rowOff>
    </xdr:to>
    <xdr:sp>
      <xdr:nvSpPr>
        <xdr:cNvPr id="23" name="CustomShape 1"/>
        <xdr:cNvSpPr/>
      </xdr:nvSpPr>
      <xdr:spPr>
        <a:xfrm>
          <a:off x="7359480" y="2962080"/>
          <a:ext cx="69120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 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43</xdr:col>
      <xdr:colOff>95400</xdr:colOff>
      <xdr:row>17</xdr:row>
      <xdr:rowOff>0</xdr:rowOff>
    </xdr:from>
    <xdr:to>
      <xdr:col>45</xdr:col>
      <xdr:colOff>261720</xdr:colOff>
      <xdr:row>18</xdr:row>
      <xdr:rowOff>70560</xdr:rowOff>
    </xdr:to>
    <xdr:sp>
      <xdr:nvSpPr>
        <xdr:cNvPr id="24" name="CustomShape 1"/>
        <xdr:cNvSpPr/>
      </xdr:nvSpPr>
      <xdr:spPr>
        <a:xfrm>
          <a:off x="11293560" y="2962080"/>
          <a:ext cx="69084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 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58</xdr:col>
      <xdr:colOff>95400</xdr:colOff>
      <xdr:row>17</xdr:row>
      <xdr:rowOff>0</xdr:rowOff>
    </xdr:from>
    <xdr:to>
      <xdr:col>60</xdr:col>
      <xdr:colOff>261720</xdr:colOff>
      <xdr:row>18</xdr:row>
      <xdr:rowOff>70560</xdr:rowOff>
    </xdr:to>
    <xdr:sp>
      <xdr:nvSpPr>
        <xdr:cNvPr id="25" name="CustomShape 1"/>
        <xdr:cNvSpPr/>
      </xdr:nvSpPr>
      <xdr:spPr>
        <a:xfrm>
          <a:off x="15227280" y="2962080"/>
          <a:ext cx="69084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【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682.51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58</xdr:col>
      <xdr:colOff>95400</xdr:colOff>
      <xdr:row>39</xdr:row>
      <xdr:rowOff>0</xdr:rowOff>
    </xdr:from>
    <xdr:to>
      <xdr:col>60</xdr:col>
      <xdr:colOff>261720</xdr:colOff>
      <xdr:row>40</xdr:row>
      <xdr:rowOff>70560</xdr:rowOff>
    </xdr:to>
    <xdr:sp>
      <xdr:nvSpPr>
        <xdr:cNvPr id="26" name="CustomShape 1"/>
        <xdr:cNvSpPr/>
      </xdr:nvSpPr>
      <xdr:spPr>
        <a:xfrm>
          <a:off x="15227280" y="6734160"/>
          <a:ext cx="69084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【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95.35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43</xdr:col>
      <xdr:colOff>95400</xdr:colOff>
      <xdr:row>39</xdr:row>
      <xdr:rowOff>0</xdr:rowOff>
    </xdr:from>
    <xdr:to>
      <xdr:col>45</xdr:col>
      <xdr:colOff>261720</xdr:colOff>
      <xdr:row>40</xdr:row>
      <xdr:rowOff>70560</xdr:rowOff>
    </xdr:to>
    <xdr:sp>
      <xdr:nvSpPr>
        <xdr:cNvPr id="27" name="CustomShape 1"/>
        <xdr:cNvSpPr/>
      </xdr:nvSpPr>
      <xdr:spPr>
        <a:xfrm>
          <a:off x="11293560" y="6734160"/>
          <a:ext cx="69084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【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59.64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28</xdr:col>
      <xdr:colOff>95400</xdr:colOff>
      <xdr:row>39</xdr:row>
      <xdr:rowOff>0</xdr:rowOff>
    </xdr:from>
    <xdr:to>
      <xdr:col>30</xdr:col>
      <xdr:colOff>262080</xdr:colOff>
      <xdr:row>40</xdr:row>
      <xdr:rowOff>70560</xdr:rowOff>
    </xdr:to>
    <xdr:sp>
      <xdr:nvSpPr>
        <xdr:cNvPr id="28" name="CustomShape 1"/>
        <xdr:cNvSpPr/>
      </xdr:nvSpPr>
      <xdr:spPr>
        <a:xfrm>
          <a:off x="7359480" y="6734160"/>
          <a:ext cx="69120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【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136.15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13</xdr:col>
      <xdr:colOff>95400</xdr:colOff>
      <xdr:row>39</xdr:row>
      <xdr:rowOff>0</xdr:rowOff>
    </xdr:from>
    <xdr:to>
      <xdr:col>15</xdr:col>
      <xdr:colOff>262080</xdr:colOff>
      <xdr:row>40</xdr:row>
      <xdr:rowOff>70560</xdr:rowOff>
    </xdr:to>
    <xdr:sp>
      <xdr:nvSpPr>
        <xdr:cNvPr id="29" name="CustomShape 1"/>
        <xdr:cNvSpPr/>
      </xdr:nvSpPr>
      <xdr:spPr>
        <a:xfrm>
          <a:off x="3425760" y="6734160"/>
          <a:ext cx="69120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【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100.34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17</xdr:col>
      <xdr:colOff>95400</xdr:colOff>
      <xdr:row>63</xdr:row>
      <xdr:rowOff>0</xdr:rowOff>
    </xdr:from>
    <xdr:to>
      <xdr:col>19</xdr:col>
      <xdr:colOff>262080</xdr:colOff>
      <xdr:row>64</xdr:row>
      <xdr:rowOff>70560</xdr:rowOff>
    </xdr:to>
    <xdr:sp>
      <xdr:nvSpPr>
        <xdr:cNvPr id="30" name="CustomShape 1"/>
        <xdr:cNvSpPr/>
      </xdr:nvSpPr>
      <xdr:spPr>
        <a:xfrm>
          <a:off x="4474800" y="10848960"/>
          <a:ext cx="69120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 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37</xdr:col>
      <xdr:colOff>112680</xdr:colOff>
      <xdr:row>63</xdr:row>
      <xdr:rowOff>0</xdr:rowOff>
    </xdr:from>
    <xdr:to>
      <xdr:col>40</xdr:col>
      <xdr:colOff>16920</xdr:colOff>
      <xdr:row>64</xdr:row>
      <xdr:rowOff>70560</xdr:rowOff>
    </xdr:to>
    <xdr:sp>
      <xdr:nvSpPr>
        <xdr:cNvPr id="31" name="CustomShape 1"/>
        <xdr:cNvSpPr/>
      </xdr:nvSpPr>
      <xdr:spPr>
        <a:xfrm>
          <a:off x="9737280" y="10848960"/>
          <a:ext cx="69084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 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57</xdr:col>
      <xdr:colOff>95400</xdr:colOff>
      <xdr:row>63</xdr:row>
      <xdr:rowOff>0</xdr:rowOff>
    </xdr:from>
    <xdr:to>
      <xdr:col>59</xdr:col>
      <xdr:colOff>262080</xdr:colOff>
      <xdr:row>64</xdr:row>
      <xdr:rowOff>70560</xdr:rowOff>
    </xdr:to>
    <xdr:sp>
      <xdr:nvSpPr>
        <xdr:cNvPr id="32" name="CustomShape 1"/>
        <xdr:cNvSpPr/>
      </xdr:nvSpPr>
      <xdr:spPr>
        <a:xfrm>
          <a:off x="14964840" y="10848960"/>
          <a:ext cx="691200" cy="2419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b"/>
        <a:p>
          <a:pPr algn="r"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【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0.22</a:t>
          </a:r>
          <a:r>
            <a:rPr b="0" lang="en-US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17</xdr:col>
      <xdr:colOff>38160</xdr:colOff>
      <xdr:row>17</xdr:row>
      <xdr:rowOff>38160</xdr:rowOff>
    </xdr:from>
    <xdr:to>
      <xdr:col>30</xdr:col>
      <xdr:colOff>228240</xdr:colOff>
      <xdr:row>32</xdr:row>
      <xdr:rowOff>28440</xdr:rowOff>
    </xdr:to>
    <xdr:sp>
      <xdr:nvSpPr>
        <xdr:cNvPr id="33" name="CustomShape 1"/>
        <xdr:cNvSpPr/>
      </xdr:nvSpPr>
      <xdr:spPr>
        <a:xfrm>
          <a:off x="4417560" y="3000240"/>
          <a:ext cx="3599280" cy="2562120"/>
        </a:xfrm>
        <a:prstGeom prst="rect">
          <a:avLst/>
        </a:prstGeom>
        <a:solidFill>
          <a:schemeClr val="lt1">
            <a:alpha val="70000"/>
          </a:schemeClr>
        </a:solidFill>
        <a:ln w="9360">
          <a:solidFill>
            <a:schemeClr val="bg1">
              <a:lumMod val="65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該当数値なし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32</xdr:col>
      <xdr:colOff>47520</xdr:colOff>
      <xdr:row>17</xdr:row>
      <xdr:rowOff>38160</xdr:rowOff>
    </xdr:from>
    <xdr:to>
      <xdr:col>45</xdr:col>
      <xdr:colOff>237600</xdr:colOff>
      <xdr:row>32</xdr:row>
      <xdr:rowOff>28440</xdr:rowOff>
    </xdr:to>
    <xdr:sp>
      <xdr:nvSpPr>
        <xdr:cNvPr id="34" name="CustomShape 1"/>
        <xdr:cNvSpPr/>
      </xdr:nvSpPr>
      <xdr:spPr>
        <a:xfrm>
          <a:off x="8360640" y="3000240"/>
          <a:ext cx="3599640" cy="2562120"/>
        </a:xfrm>
        <a:prstGeom prst="rect">
          <a:avLst/>
        </a:prstGeom>
        <a:solidFill>
          <a:schemeClr val="lt1">
            <a:alpha val="70000"/>
          </a:schemeClr>
        </a:solidFill>
        <a:ln w="9360">
          <a:solidFill>
            <a:schemeClr val="bg1">
              <a:lumMod val="65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該当数値なし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57240</xdr:colOff>
      <xdr:row>63</xdr:row>
      <xdr:rowOff>85680</xdr:rowOff>
    </xdr:from>
    <xdr:to>
      <xdr:col>19</xdr:col>
      <xdr:colOff>228240</xdr:colOff>
      <xdr:row>77</xdr:row>
      <xdr:rowOff>142560</xdr:rowOff>
    </xdr:to>
    <xdr:sp>
      <xdr:nvSpPr>
        <xdr:cNvPr id="35" name="CustomShape 1"/>
        <xdr:cNvSpPr/>
      </xdr:nvSpPr>
      <xdr:spPr>
        <a:xfrm>
          <a:off x="502920" y="10934640"/>
          <a:ext cx="4629240" cy="2457000"/>
        </a:xfrm>
        <a:prstGeom prst="rect">
          <a:avLst/>
        </a:prstGeom>
        <a:solidFill>
          <a:schemeClr val="lt1">
            <a:alpha val="70000"/>
          </a:schemeClr>
        </a:solidFill>
        <a:ln w="9360">
          <a:solidFill>
            <a:schemeClr val="bg1">
              <a:lumMod val="65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該当数値なし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57240</xdr:colOff>
      <xdr:row>63</xdr:row>
      <xdr:rowOff>85680</xdr:rowOff>
    </xdr:from>
    <xdr:to>
      <xdr:col>39</xdr:col>
      <xdr:colOff>228240</xdr:colOff>
      <xdr:row>77</xdr:row>
      <xdr:rowOff>142560</xdr:rowOff>
    </xdr:to>
    <xdr:sp>
      <xdr:nvSpPr>
        <xdr:cNvPr id="36" name="CustomShape 1"/>
        <xdr:cNvSpPr/>
      </xdr:nvSpPr>
      <xdr:spPr>
        <a:xfrm>
          <a:off x="5747760" y="10934640"/>
          <a:ext cx="4629600" cy="2457000"/>
        </a:xfrm>
        <a:prstGeom prst="rect">
          <a:avLst/>
        </a:prstGeom>
        <a:solidFill>
          <a:schemeClr val="lt1">
            <a:alpha val="70000"/>
          </a:schemeClr>
        </a:solidFill>
        <a:ln w="9360">
          <a:solidFill>
            <a:schemeClr val="bg1">
              <a:lumMod val="65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該当数値なし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Z86"/>
  <sheetViews>
    <sheetView showFormulas="false" showGridLines="false" showRowColHeaders="true" showZeros="true" rightToLeft="false" tabSelected="true" showOutlineSymbols="true" defaultGridColor="true" view="normal" topLeftCell="AJ52" colorId="64" zoomScale="100" zoomScaleNormal="100" zoomScalePageLayoutView="100" workbookViewId="0">
      <selection pane="topLeft" activeCell="BL66" activeCellId="0" sqref="BL66"/>
    </sheetView>
  </sheetViews>
  <sheetFormatPr defaultRowHeight="13.5" outlineLevelRow="0" outlineLevelCol="0"/>
  <cols>
    <col collapsed="false" customWidth="true" hidden="false" outlineLevel="0" max="1" min="1" style="0" width="2.63"/>
    <col collapsed="false" customWidth="true" hidden="false" outlineLevel="0" max="62" min="2" style="0" width="3.75"/>
    <col collapsed="false" customWidth="true" hidden="false" outlineLevel="0" max="63" min="63" style="0" width="2.63"/>
    <col collapsed="false" customWidth="true" hidden="false" outlineLevel="0" max="78" min="64" style="0" width="3.13"/>
    <col collapsed="false" customWidth="true" hidden="false" outlineLevel="0" max="79" min="79" style="0" width="4.5"/>
    <col collapsed="false" customWidth="true" hidden="false" outlineLevel="0" max="80" min="80" style="0" width="2.63"/>
    <col collapsed="false" customWidth="true" hidden="false" outlineLevel="0" max="82" min="81" style="0" width="4.5"/>
    <col collapsed="false" customWidth="true" hidden="false" outlineLevel="0" max="1025" min="83" style="0" width="2.63"/>
  </cols>
  <sheetData>
    <row r="1" customFormat="false" ht="17.25" hidden="false" customHeight="tru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customFormat="false" ht="9.75" hidden="false" customHeight="true" outlineLevel="0" collapsed="false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customFormat="false" ht="9.75" hidden="false" customHeight="tru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customFormat="false" ht="9.75" hidden="false" customHeight="true" outlineLevel="0" collapsed="false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customFormat="false" ht="9.75" hidden="false" customHeight="true" outlineLevel="0" collapsed="false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customFormat="false" ht="18.75" hidden="false" customHeight="true" outlineLevel="0" collapsed="false">
      <c r="A6" s="2"/>
      <c r="B6" s="5" t="str">
        <f aca="false">データ!H6</f>
        <v>山口県　平生町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customFormat="false" ht="18.75" hidden="false" customHeight="true" outlineLevel="0" collapsed="false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customFormat="false" ht="18.75" hidden="false" customHeight="true" outlineLevel="0" collapsed="false">
      <c r="A8" s="2"/>
      <c r="B8" s="10" t="str">
        <f aca="false">データ!I6</f>
        <v>法非適用</v>
      </c>
      <c r="C8" s="10"/>
      <c r="D8" s="10"/>
      <c r="E8" s="10"/>
      <c r="F8" s="10"/>
      <c r="G8" s="10"/>
      <c r="H8" s="10"/>
      <c r="I8" s="10" t="str">
        <f aca="false">データ!J6</f>
        <v>下水道事業</v>
      </c>
      <c r="J8" s="10"/>
      <c r="K8" s="10"/>
      <c r="L8" s="10"/>
      <c r="M8" s="10"/>
      <c r="N8" s="10"/>
      <c r="O8" s="10"/>
      <c r="P8" s="10" t="str">
        <f aca="false">データ!K6</f>
        <v>公共下水道</v>
      </c>
      <c r="Q8" s="10"/>
      <c r="R8" s="10"/>
      <c r="S8" s="10"/>
      <c r="T8" s="10"/>
      <c r="U8" s="10"/>
      <c r="V8" s="10"/>
      <c r="W8" s="10" t="str">
        <f aca="false">データ!L6</f>
        <v>Cc2</v>
      </c>
      <c r="X8" s="10"/>
      <c r="Y8" s="10"/>
      <c r="Z8" s="10"/>
      <c r="AA8" s="10"/>
      <c r="AB8" s="10"/>
      <c r="AC8" s="10"/>
      <c r="AD8" s="11" t="str">
        <f aca="false">データ!$M$6</f>
        <v>非設置</v>
      </c>
      <c r="AE8" s="11"/>
      <c r="AF8" s="11"/>
      <c r="AG8" s="11"/>
      <c r="AH8" s="11"/>
      <c r="AI8" s="11"/>
      <c r="AJ8" s="11"/>
      <c r="AK8" s="4"/>
      <c r="AL8" s="12" t="n">
        <f aca="false">データ!S6</f>
        <v>11795</v>
      </c>
      <c r="AM8" s="12"/>
      <c r="AN8" s="12"/>
      <c r="AO8" s="12"/>
      <c r="AP8" s="12"/>
      <c r="AQ8" s="12"/>
      <c r="AR8" s="12"/>
      <c r="AS8" s="12"/>
      <c r="AT8" s="13" t="n">
        <f aca="false">データ!T6</f>
        <v>34.59</v>
      </c>
      <c r="AU8" s="13"/>
      <c r="AV8" s="13"/>
      <c r="AW8" s="13"/>
      <c r="AX8" s="13"/>
      <c r="AY8" s="13"/>
      <c r="AZ8" s="13"/>
      <c r="BA8" s="13"/>
      <c r="BB8" s="13" t="n">
        <f aca="false">データ!U6</f>
        <v>340.99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4"/>
      <c r="BN8" s="15" t="s">
        <v>11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7"/>
    </row>
    <row r="9" customFormat="false" ht="18.75" hidden="false" customHeight="true" outlineLevel="0" collapsed="false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8" t="s">
        <v>20</v>
      </c>
      <c r="BM9" s="18"/>
      <c r="BN9" s="19" t="s">
        <v>21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1"/>
    </row>
    <row r="10" customFormat="false" ht="18.75" hidden="false" customHeight="true" outlineLevel="0" collapsed="false">
      <c r="A10" s="2"/>
      <c r="B10" s="13" t="str">
        <f aca="false">データ!N6</f>
        <v>-</v>
      </c>
      <c r="C10" s="13"/>
      <c r="D10" s="13"/>
      <c r="E10" s="13"/>
      <c r="F10" s="13"/>
      <c r="G10" s="13"/>
      <c r="H10" s="13"/>
      <c r="I10" s="13" t="str">
        <f aca="false">データ!O6</f>
        <v>該当数値なし</v>
      </c>
      <c r="J10" s="13"/>
      <c r="K10" s="13"/>
      <c r="L10" s="13"/>
      <c r="M10" s="13"/>
      <c r="N10" s="13"/>
      <c r="O10" s="13"/>
      <c r="P10" s="13" t="n">
        <f aca="false">データ!P6</f>
        <v>60.94</v>
      </c>
      <c r="Q10" s="13"/>
      <c r="R10" s="13"/>
      <c r="S10" s="13"/>
      <c r="T10" s="13"/>
      <c r="U10" s="13"/>
      <c r="V10" s="13"/>
      <c r="W10" s="13" t="n">
        <f aca="false">データ!Q6</f>
        <v>96.85</v>
      </c>
      <c r="X10" s="13"/>
      <c r="Y10" s="13"/>
      <c r="Z10" s="13"/>
      <c r="AA10" s="13"/>
      <c r="AB10" s="13"/>
      <c r="AC10" s="13"/>
      <c r="AD10" s="12" t="n">
        <f aca="false">データ!R6</f>
        <v>3938</v>
      </c>
      <c r="AE10" s="12"/>
      <c r="AF10" s="12"/>
      <c r="AG10" s="12"/>
      <c r="AH10" s="12"/>
      <c r="AI10" s="12"/>
      <c r="AJ10" s="12"/>
      <c r="AK10" s="2"/>
      <c r="AL10" s="12" t="n">
        <f aca="false">データ!V6</f>
        <v>7150</v>
      </c>
      <c r="AM10" s="12"/>
      <c r="AN10" s="12"/>
      <c r="AO10" s="12"/>
      <c r="AP10" s="12"/>
      <c r="AQ10" s="12"/>
      <c r="AR10" s="12"/>
      <c r="AS10" s="12"/>
      <c r="AT10" s="13" t="n">
        <f aca="false">データ!W6</f>
        <v>2.73</v>
      </c>
      <c r="AU10" s="13"/>
      <c r="AV10" s="13"/>
      <c r="AW10" s="13"/>
      <c r="AX10" s="13"/>
      <c r="AY10" s="13"/>
      <c r="AZ10" s="13"/>
      <c r="BA10" s="13"/>
      <c r="BB10" s="13" t="n">
        <f aca="false">データ!X6</f>
        <v>2619.05</v>
      </c>
      <c r="BC10" s="13"/>
      <c r="BD10" s="13"/>
      <c r="BE10" s="13"/>
      <c r="BF10" s="13"/>
      <c r="BG10" s="13"/>
      <c r="BH10" s="13"/>
      <c r="BI10" s="13"/>
      <c r="BJ10" s="2"/>
      <c r="BK10" s="2"/>
      <c r="BL10" s="22" t="s">
        <v>22</v>
      </c>
      <c r="BM10" s="22"/>
      <c r="BN10" s="23" t="s">
        <v>23</v>
      </c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5"/>
    </row>
    <row r="11" customFormat="false" ht="9.7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6" t="s">
        <v>24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customFormat="false" ht="9.7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customFormat="false" ht="9.7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customFormat="false" ht="13.5" hidden="false" customHeight="true" outlineLevel="0" collapsed="false">
      <c r="A14" s="2"/>
      <c r="B14" s="27" t="s">
        <v>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"/>
      <c r="BL14" s="28" t="s">
        <v>26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customFormat="false" ht="13.5" hidden="false" customHeight="true" outlineLevel="0" collapsed="false">
      <c r="A15" s="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customFormat="false" ht="13.5" hidden="false" customHeight="true" outlineLevel="0" collapsed="false">
      <c r="A16" s="2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2"/>
      <c r="BL16" s="32" t="s">
        <v>27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customFormat="false" ht="13.5" hidden="false" customHeight="true" outlineLevel="0" collapsed="false">
      <c r="A17" s="2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customFormat="false" ht="13.5" hidden="false" customHeight="true" outlineLevel="0" collapsed="false">
      <c r="A18" s="2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customFormat="false" ht="13.5" hidden="false" customHeight="true" outlineLevel="0" collapsed="false">
      <c r="A19" s="2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customFormat="false" ht="13.5" hidden="false" customHeight="true" outlineLevel="0" collapsed="false">
      <c r="A20" s="2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customFormat="false" ht="13.5" hidden="false" customHeight="true" outlineLevel="0" collapsed="false">
      <c r="A21" s="2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customFormat="false" ht="13.5" hidden="false" customHeight="true" outlineLevel="0" collapsed="false">
      <c r="A22" s="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customFormat="false" ht="13.5" hidden="false" customHeight="true" outlineLevel="0" collapsed="false">
      <c r="A23" s="2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customFormat="false" ht="13.5" hidden="false" customHeight="true" outlineLevel="0" collapsed="false">
      <c r="A24" s="2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customFormat="false" ht="13.5" hidden="false" customHeight="true" outlineLevel="0" collapsed="false">
      <c r="A25" s="2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customFormat="false" ht="13.5" hidden="false" customHeight="true" outlineLevel="0" collapsed="false">
      <c r="A26" s="2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customFormat="false" ht="13.5" hidden="false" customHeight="true" outlineLevel="0" collapsed="false">
      <c r="A27" s="2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customFormat="false" ht="13.5" hidden="false" customHeight="true" outlineLevel="0" collapsed="false">
      <c r="A28" s="2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customFormat="false" ht="13.5" hidden="false" customHeight="true" outlineLevel="0" collapsed="false">
      <c r="A29" s="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customFormat="false" ht="13.5" hidden="false" customHeight="true" outlineLevel="0" collapsed="false">
      <c r="A30" s="2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customFormat="false" ht="13.5" hidden="false" customHeight="true" outlineLevel="0" collapsed="false">
      <c r="A31" s="2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customFormat="false" ht="13.5" hidden="false" customHeight="true" outlineLevel="0" collapsed="false">
      <c r="A32" s="2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customFormat="false" ht="13.5" hidden="false" customHeight="true" outlineLevel="0" collapsed="false">
      <c r="A33" s="2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customFormat="false" ht="13.5" hidden="false" customHeight="true" outlineLevel="0" collapsed="false">
      <c r="A34" s="2"/>
      <c r="B34" s="29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4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1"/>
      <c r="BK34" s="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customFormat="false" ht="13.5" hidden="false" customHeight="true" outlineLevel="0" collapsed="false">
      <c r="A35" s="2"/>
      <c r="B35" s="29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4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4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1"/>
      <c r="BK35" s="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customFormat="false" ht="13.5" hidden="false" customHeight="true" outlineLevel="0" collapsed="false">
      <c r="A36" s="2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customFormat="false" ht="13.5" hidden="false" customHeight="true" outlineLevel="0" collapsed="false">
      <c r="A37" s="2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customFormat="false" ht="13.5" hidden="false" customHeight="true" outlineLevel="0" collapsed="false">
      <c r="A38" s="2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customFormat="false" ht="13.5" hidden="false" customHeight="true" outlineLevel="0" collapsed="false">
      <c r="A39" s="2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customFormat="false" ht="13.5" hidden="false" customHeight="true" outlineLevel="0" collapsed="false">
      <c r="A40" s="2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customFormat="false" ht="13.5" hidden="false" customHeight="true" outlineLevel="0" collapsed="false">
      <c r="A41" s="2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customFormat="false" ht="13.5" hidden="false" customHeight="true" outlineLevel="0" collapsed="false">
      <c r="A42" s="2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customFormat="false" ht="13.5" hidden="false" customHeight="true" outlineLevel="0" collapsed="false">
      <c r="A43" s="2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customFormat="false" ht="13.5" hidden="false" customHeight="true" outlineLevel="0" collapsed="false">
      <c r="A44" s="2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customFormat="false" ht="13.5" hidden="false" customHeight="true" outlineLevel="0" collapsed="false">
      <c r="A45" s="2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2"/>
      <c r="BL45" s="28" t="s">
        <v>28</v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customFormat="false" ht="13.5" hidden="false" customHeight="true" outlineLevel="0" collapsed="false">
      <c r="A46" s="2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2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customFormat="false" ht="13.5" hidden="false" customHeight="true" outlineLevel="0" collapsed="false">
      <c r="A47" s="2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1"/>
      <c r="BK47" s="2"/>
      <c r="BL47" s="32" t="s">
        <v>29</v>
      </c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customFormat="false" ht="13.5" hidden="false" customHeight="true" outlineLevel="0" collapsed="false">
      <c r="A48" s="2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1"/>
      <c r="BK48" s="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customFormat="false" ht="13.5" hidden="false" customHeight="true" outlineLevel="0" collapsed="false">
      <c r="A49" s="2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customFormat="false" ht="13.5" hidden="false" customHeight="true" outlineLevel="0" collapsed="false">
      <c r="A50" s="2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</row>
    <row r="51" customFormat="false" ht="13.5" hidden="false" customHeight="true" outlineLevel="0" collapsed="false">
      <c r="A51" s="2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</row>
    <row r="52" customFormat="false" ht="13.5" hidden="false" customHeight="true" outlineLevel="0" collapsed="false">
      <c r="A52" s="2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1"/>
      <c r="BK52" s="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</row>
    <row r="53" customFormat="false" ht="13.5" hidden="false" customHeight="true" outlineLevel="0" collapsed="false">
      <c r="A53" s="2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</row>
    <row r="54" customFormat="false" ht="13.5" hidden="false" customHeight="true" outlineLevel="0" collapsed="false">
      <c r="A54" s="2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1"/>
      <c r="BK54" s="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</row>
    <row r="55" customFormat="false" ht="13.5" hidden="false" customHeight="true" outlineLevel="0" collapsed="false">
      <c r="A55" s="2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1"/>
      <c r="BK55" s="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customFormat="false" ht="13.5" hidden="false" customHeight="true" outlineLevel="0" collapsed="false">
      <c r="A56" s="2"/>
      <c r="B56" s="2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4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4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4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1"/>
      <c r="BK56" s="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customFormat="false" ht="13.5" hidden="false" customHeight="true" outlineLevel="0" collapsed="false">
      <c r="A57" s="2"/>
      <c r="B57" s="2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4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4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1"/>
      <c r="BK57" s="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customFormat="false" ht="13.5" hidden="false" customHeight="true" outlineLevel="0" collapsed="false">
      <c r="A58" s="2"/>
      <c r="B58" s="29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4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4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4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1"/>
      <c r="BK58" s="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customFormat="false" ht="13.5" hidden="false" customHeight="true" outlineLevel="0" collapsed="false">
      <c r="A59" s="2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8"/>
      <c r="BK59" s="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customFormat="false" ht="13.5" hidden="false" customHeight="true" outlineLevel="0" collapsed="false">
      <c r="A60" s="2"/>
      <c r="B60" s="39" t="s">
        <v>30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customFormat="false" ht="13.5" hidden="false" customHeight="true" outlineLevel="0" collapsed="false">
      <c r="A61" s="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customFormat="false" ht="13.5" hidden="false" customHeight="true" outlineLevel="0" collapsed="false">
      <c r="A62" s="2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1"/>
      <c r="BK62" s="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customFormat="false" ht="13.5" hidden="false" customHeight="true" outlineLevel="0" collapsed="false">
      <c r="A63" s="2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1"/>
      <c r="BK63" s="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</row>
    <row r="64" customFormat="false" ht="13.5" hidden="false" customHeight="true" outlineLevel="0" collapsed="false">
      <c r="A64" s="2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1"/>
      <c r="BK64" s="2"/>
      <c r="BL64" s="28" t="s">
        <v>31</v>
      </c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</row>
    <row r="65" customFormat="false" ht="13.5" hidden="false" customHeight="true" outlineLevel="0" collapsed="false">
      <c r="A65" s="2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1"/>
      <c r="BK65" s="2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</row>
    <row r="66" customFormat="false" ht="13.5" hidden="false" customHeight="true" outlineLevel="0" collapsed="false">
      <c r="A66" s="2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1"/>
      <c r="BK66" s="2"/>
      <c r="BL66" s="32" t="s">
        <v>32</v>
      </c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</row>
    <row r="67" customFormat="false" ht="13.5" hidden="false" customHeight="true" outlineLevel="0" collapsed="false">
      <c r="A67" s="2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1"/>
      <c r="BK67" s="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customFormat="false" ht="13.5" hidden="false" customHeight="true" outlineLevel="0" collapsed="false">
      <c r="A68" s="2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1"/>
      <c r="BK68" s="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customFormat="false" ht="13.5" hidden="false" customHeight="true" outlineLevel="0" collapsed="false">
      <c r="A69" s="2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1"/>
      <c r="BK69" s="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</row>
    <row r="70" customFormat="false" ht="13.5" hidden="false" customHeight="true" outlineLevel="0" collapsed="false">
      <c r="A70" s="2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1"/>
      <c r="BK70" s="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</row>
    <row r="71" customFormat="false" ht="13.5" hidden="false" customHeight="true" outlineLevel="0" collapsed="false">
      <c r="A71" s="2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1"/>
      <c r="BK71" s="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</row>
    <row r="72" customFormat="false" ht="13.5" hidden="false" customHeight="true" outlineLevel="0" collapsed="false">
      <c r="A72" s="2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1"/>
      <c r="BK72" s="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</row>
    <row r="73" customFormat="false" ht="13.5" hidden="false" customHeight="true" outlineLevel="0" collapsed="false">
      <c r="A73" s="2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1"/>
      <c r="BK73" s="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</row>
    <row r="74" customFormat="false" ht="13.5" hidden="false" customHeight="true" outlineLevel="0" collapsed="false">
      <c r="A74" s="2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1"/>
      <c r="BK74" s="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</row>
    <row r="75" customFormat="false" ht="13.5" hidden="false" customHeight="true" outlineLevel="0" collapsed="false">
      <c r="A75" s="2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1"/>
      <c r="BK75" s="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</row>
    <row r="76" customFormat="false" ht="13.5" hidden="false" customHeight="true" outlineLevel="0" collapsed="false">
      <c r="A76" s="2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1"/>
      <c r="BK76" s="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</row>
    <row r="77" customFormat="false" ht="13.5" hidden="false" customHeight="true" outlineLevel="0" collapsed="false">
      <c r="A77" s="2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1"/>
      <c r="BK77" s="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</row>
    <row r="78" customFormat="false" ht="13.5" hidden="false" customHeight="true" outlineLevel="0" collapsed="false">
      <c r="A78" s="2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1"/>
      <c r="BK78" s="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</row>
    <row r="79" customFormat="false" ht="13.5" hidden="false" customHeight="true" outlineLevel="0" collapsed="false">
      <c r="A79" s="2"/>
      <c r="B79" s="29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34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4"/>
      <c r="AP79" s="34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0"/>
      <c r="BJ79" s="31"/>
      <c r="BK79" s="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</row>
    <row r="80" customFormat="false" ht="13.5" hidden="false" customHeight="true" outlineLevel="0" collapsed="false">
      <c r="A80" s="2"/>
      <c r="B80" s="2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34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4"/>
      <c r="AP80" s="34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0"/>
      <c r="BJ80" s="31"/>
      <c r="BK80" s="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</row>
    <row r="81" customFormat="false" ht="13.5" hidden="false" customHeight="true" outlineLevel="0" collapsed="false">
      <c r="A81" s="2"/>
      <c r="B81" s="2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30"/>
      <c r="V81" s="3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30"/>
      <c r="AP81" s="3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30"/>
      <c r="BJ81" s="31"/>
      <c r="BK81" s="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</row>
    <row r="82" customFormat="false" ht="13.5" hidden="false" customHeight="true" outlineLevel="0" collapsed="false">
      <c r="A82" s="2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8"/>
      <c r="BK82" s="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</row>
    <row r="83" customFormat="false" ht="13.5" hidden="false" customHeight="false" outlineLevel="0" collapsed="false">
      <c r="C83" s="2" t="s">
        <v>33</v>
      </c>
    </row>
    <row r="84" customFormat="false" ht="13.5" hidden="false" customHeight="false" outlineLevel="0" collapsed="false">
      <c r="C84" s="2"/>
    </row>
    <row r="85" customFormat="false" ht="13.5" hidden="true" customHeight="false" outlineLevel="0" collapsed="false">
      <c r="B85" s="41" t="s">
        <v>34</v>
      </c>
      <c r="C85" s="41"/>
      <c r="D85" s="41"/>
      <c r="E85" s="41" t="s">
        <v>35</v>
      </c>
      <c r="F85" s="41" t="s">
        <v>36</v>
      </c>
      <c r="G85" s="41" t="s">
        <v>37</v>
      </c>
      <c r="H85" s="41" t="s">
        <v>38</v>
      </c>
      <c r="I85" s="41" t="s">
        <v>39</v>
      </c>
      <c r="J85" s="41" t="s">
        <v>40</v>
      </c>
      <c r="K85" s="41" t="s">
        <v>41</v>
      </c>
      <c r="L85" s="41" t="s">
        <v>42</v>
      </c>
      <c r="M85" s="41" t="s">
        <v>43</v>
      </c>
      <c r="N85" s="41" t="s">
        <v>44</v>
      </c>
      <c r="O85" s="41" t="s">
        <v>45</v>
      </c>
    </row>
    <row r="86" customFormat="false" ht="13.5" hidden="true" customHeight="false" outlineLevel="0" collapsed="false">
      <c r="B86" s="41"/>
      <c r="C86" s="41"/>
      <c r="D86" s="41"/>
      <c r="E86" s="41" t="str">
        <f aca="false">データ!AI6</f>
        <v/>
      </c>
      <c r="F86" s="41" t="s">
        <v>46</v>
      </c>
      <c r="G86" s="41" t="s">
        <v>46</v>
      </c>
      <c r="H86" s="41" t="str">
        <f aca="false">データ!BP6</f>
        <v>【682.51】</v>
      </c>
      <c r="I86" s="41" t="str">
        <f aca="false">データ!CA6</f>
        <v>【100.34】</v>
      </c>
      <c r="J86" s="41" t="str">
        <f aca="false">データ!CL6</f>
        <v>【136.15】</v>
      </c>
      <c r="K86" s="41" t="str">
        <f aca="false">データ!CW6</f>
        <v>【59.64】</v>
      </c>
      <c r="L86" s="41" t="str">
        <f aca="false">データ!DH6</f>
        <v>【95.35】</v>
      </c>
      <c r="M86" s="41" t="s">
        <v>46</v>
      </c>
      <c r="N86" s="41" t="s">
        <v>46</v>
      </c>
      <c r="O86" s="41" t="str">
        <f aca="false">データ!EO6</f>
        <v>【0.22】</v>
      </c>
    </row>
  </sheetData>
  <sheetProtection sheet="true" objects="true" scenarios="true" formatCells="false" formatColumns="false" formatRows="false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BL45:BZ46"/>
    <mergeCell ref="BL47:BZ63"/>
    <mergeCell ref="B60:BJ61"/>
    <mergeCell ref="BL64:BZ65"/>
    <mergeCell ref="BL66:BZ82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8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O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 outlineLevelRow="0" outlineLevelCol="0"/>
  <cols>
    <col collapsed="false" customWidth="true" hidden="false" outlineLevel="0" max="1" min="1" style="0" width="8.69"/>
    <col collapsed="false" customWidth="true" hidden="false" outlineLevel="0" max="144" min="2" style="0" width="11.88"/>
    <col collapsed="false" customWidth="true" hidden="false" outlineLevel="0" max="1025" min="145" style="0" width="8.69"/>
  </cols>
  <sheetData>
    <row r="1" customFormat="false" ht="13.5" hidden="false" customHeight="false" outlineLevel="0" collapsed="false">
      <c r="A1" s="0" t="s">
        <v>47</v>
      </c>
      <c r="Y1" s="42" t="n">
        <v>1</v>
      </c>
      <c r="Z1" s="42" t="n">
        <v>1</v>
      </c>
      <c r="AA1" s="42" t="n">
        <v>1</v>
      </c>
      <c r="AB1" s="42" t="n">
        <v>1</v>
      </c>
      <c r="AC1" s="42" t="n">
        <v>1</v>
      </c>
      <c r="AD1" s="42" t="n">
        <v>1</v>
      </c>
      <c r="AE1" s="42" t="n">
        <v>1</v>
      </c>
      <c r="AF1" s="42" t="n">
        <v>1</v>
      </c>
      <c r="AG1" s="42" t="n">
        <v>1</v>
      </c>
      <c r="AH1" s="42" t="n">
        <v>1</v>
      </c>
      <c r="AI1" s="42"/>
      <c r="AJ1" s="42" t="n">
        <v>1</v>
      </c>
      <c r="AK1" s="42" t="n">
        <v>1</v>
      </c>
      <c r="AL1" s="42" t="n">
        <v>1</v>
      </c>
      <c r="AM1" s="42" t="n">
        <v>1</v>
      </c>
      <c r="AN1" s="42" t="n">
        <v>1</v>
      </c>
      <c r="AO1" s="42" t="n">
        <v>1</v>
      </c>
      <c r="AP1" s="42" t="n">
        <v>1</v>
      </c>
      <c r="AQ1" s="42" t="n">
        <v>1</v>
      </c>
      <c r="AR1" s="42" t="n">
        <v>1</v>
      </c>
      <c r="AS1" s="42" t="n">
        <v>1</v>
      </c>
      <c r="AT1" s="42"/>
      <c r="AU1" s="42" t="n">
        <v>1</v>
      </c>
      <c r="AV1" s="42" t="n">
        <v>1</v>
      </c>
      <c r="AW1" s="42" t="n">
        <v>1</v>
      </c>
      <c r="AX1" s="42" t="n">
        <v>1</v>
      </c>
      <c r="AY1" s="42" t="n">
        <v>1</v>
      </c>
      <c r="AZ1" s="42" t="n">
        <v>1</v>
      </c>
      <c r="BA1" s="42" t="n">
        <v>1</v>
      </c>
      <c r="BB1" s="42" t="n">
        <v>1</v>
      </c>
      <c r="BC1" s="42" t="n">
        <v>1</v>
      </c>
      <c r="BD1" s="42" t="n">
        <v>1</v>
      </c>
      <c r="BE1" s="42"/>
      <c r="BF1" s="42" t="n">
        <v>1</v>
      </c>
      <c r="BG1" s="42" t="n">
        <v>1</v>
      </c>
      <c r="BH1" s="42" t="n">
        <v>1</v>
      </c>
      <c r="BI1" s="42" t="n">
        <v>1</v>
      </c>
      <c r="BJ1" s="42" t="n">
        <v>1</v>
      </c>
      <c r="BK1" s="42" t="n">
        <v>1</v>
      </c>
      <c r="BL1" s="42" t="n">
        <v>1</v>
      </c>
      <c r="BM1" s="42" t="n">
        <v>1</v>
      </c>
      <c r="BN1" s="42" t="n">
        <v>1</v>
      </c>
      <c r="BO1" s="42" t="n">
        <v>1</v>
      </c>
      <c r="BP1" s="42"/>
      <c r="BQ1" s="42" t="n">
        <v>1</v>
      </c>
      <c r="BR1" s="42" t="n">
        <v>1</v>
      </c>
      <c r="BS1" s="42" t="n">
        <v>1</v>
      </c>
      <c r="BT1" s="42" t="n">
        <v>1</v>
      </c>
      <c r="BU1" s="42" t="n">
        <v>1</v>
      </c>
      <c r="BV1" s="42" t="n">
        <v>1</v>
      </c>
      <c r="BW1" s="42" t="n">
        <v>1</v>
      </c>
      <c r="BX1" s="42" t="n">
        <v>1</v>
      </c>
      <c r="BY1" s="42" t="n">
        <v>1</v>
      </c>
      <c r="BZ1" s="42" t="n">
        <v>1</v>
      </c>
      <c r="CA1" s="42"/>
      <c r="CB1" s="42" t="n">
        <v>1</v>
      </c>
      <c r="CC1" s="42" t="n">
        <v>1</v>
      </c>
      <c r="CD1" s="42" t="n">
        <v>1</v>
      </c>
      <c r="CE1" s="42" t="n">
        <v>1</v>
      </c>
      <c r="CF1" s="42" t="n">
        <v>1</v>
      </c>
      <c r="CG1" s="42" t="n">
        <v>1</v>
      </c>
      <c r="CH1" s="42" t="n">
        <v>1</v>
      </c>
      <c r="CI1" s="42" t="n">
        <v>1</v>
      </c>
      <c r="CJ1" s="42" t="n">
        <v>1</v>
      </c>
      <c r="CK1" s="42" t="n">
        <v>1</v>
      </c>
      <c r="CL1" s="42"/>
      <c r="CM1" s="42" t="n">
        <v>1</v>
      </c>
      <c r="CN1" s="42" t="n">
        <v>1</v>
      </c>
      <c r="CO1" s="42" t="n">
        <v>1</v>
      </c>
      <c r="CP1" s="42" t="n">
        <v>1</v>
      </c>
      <c r="CQ1" s="42" t="n">
        <v>1</v>
      </c>
      <c r="CR1" s="42" t="n">
        <v>1</v>
      </c>
      <c r="CS1" s="42" t="n">
        <v>1</v>
      </c>
      <c r="CT1" s="42" t="n">
        <v>1</v>
      </c>
      <c r="CU1" s="42" t="n">
        <v>1</v>
      </c>
      <c r="CV1" s="42" t="n">
        <v>1</v>
      </c>
      <c r="CW1" s="42"/>
      <c r="CX1" s="42" t="n">
        <v>1</v>
      </c>
      <c r="CY1" s="42" t="n">
        <v>1</v>
      </c>
      <c r="CZ1" s="42" t="n">
        <v>1</v>
      </c>
      <c r="DA1" s="42" t="n">
        <v>1</v>
      </c>
      <c r="DB1" s="42" t="n">
        <v>1</v>
      </c>
      <c r="DC1" s="42" t="n">
        <v>1</v>
      </c>
      <c r="DD1" s="42" t="n">
        <v>1</v>
      </c>
      <c r="DE1" s="42" t="n">
        <v>1</v>
      </c>
      <c r="DF1" s="42" t="n">
        <v>1</v>
      </c>
      <c r="DG1" s="42" t="n">
        <v>1</v>
      </c>
      <c r="DH1" s="42"/>
      <c r="DI1" s="42" t="n">
        <v>1</v>
      </c>
      <c r="DJ1" s="42" t="n">
        <v>1</v>
      </c>
      <c r="DK1" s="42" t="n">
        <v>1</v>
      </c>
      <c r="DL1" s="42" t="n">
        <v>1</v>
      </c>
      <c r="DM1" s="42" t="n">
        <v>1</v>
      </c>
      <c r="DN1" s="42" t="n">
        <v>1</v>
      </c>
      <c r="DO1" s="42" t="n">
        <v>1</v>
      </c>
      <c r="DP1" s="42" t="n">
        <v>1</v>
      </c>
      <c r="DQ1" s="42" t="n">
        <v>1</v>
      </c>
      <c r="DR1" s="42" t="n">
        <v>1</v>
      </c>
      <c r="DS1" s="42"/>
      <c r="DT1" s="42" t="n">
        <v>1</v>
      </c>
      <c r="DU1" s="42" t="n">
        <v>1</v>
      </c>
      <c r="DV1" s="42" t="n">
        <v>1</v>
      </c>
      <c r="DW1" s="42" t="n">
        <v>1</v>
      </c>
      <c r="DX1" s="42" t="n">
        <v>1</v>
      </c>
      <c r="DY1" s="42" t="n">
        <v>1</v>
      </c>
      <c r="DZ1" s="42" t="n">
        <v>1</v>
      </c>
      <c r="EA1" s="42" t="n">
        <v>1</v>
      </c>
      <c r="EB1" s="42" t="n">
        <v>1</v>
      </c>
      <c r="EC1" s="42" t="n">
        <v>1</v>
      </c>
      <c r="ED1" s="42"/>
      <c r="EE1" s="42" t="n">
        <v>1</v>
      </c>
      <c r="EF1" s="42" t="n">
        <v>1</v>
      </c>
      <c r="EG1" s="42" t="n">
        <v>1</v>
      </c>
      <c r="EH1" s="42" t="n">
        <v>1</v>
      </c>
      <c r="EI1" s="42" t="n">
        <v>1</v>
      </c>
      <c r="EJ1" s="42" t="n">
        <v>1</v>
      </c>
      <c r="EK1" s="42" t="n">
        <v>1</v>
      </c>
      <c r="EL1" s="42" t="n">
        <v>1</v>
      </c>
      <c r="EM1" s="42" t="n">
        <v>1</v>
      </c>
      <c r="EN1" s="42" t="n">
        <v>1</v>
      </c>
      <c r="EO1" s="42"/>
    </row>
    <row r="2" customFormat="false" ht="13.5" hidden="false" customHeight="false" outlineLevel="0" collapsed="false">
      <c r="A2" s="43" t="s">
        <v>48</v>
      </c>
      <c r="B2" s="43" t="n">
        <f aca="false">COLUMN()-1</f>
        <v>1</v>
      </c>
      <c r="C2" s="43" t="n">
        <f aca="false">COLUMN()-1</f>
        <v>2</v>
      </c>
      <c r="D2" s="43" t="n">
        <f aca="false">COLUMN()-1</f>
        <v>3</v>
      </c>
      <c r="E2" s="43" t="n">
        <f aca="false">COLUMN()-1</f>
        <v>4</v>
      </c>
      <c r="F2" s="43" t="n">
        <f aca="false">COLUMN()-1</f>
        <v>5</v>
      </c>
      <c r="G2" s="43" t="n">
        <f aca="false">COLUMN()-1</f>
        <v>6</v>
      </c>
      <c r="H2" s="43" t="n">
        <f aca="false">COLUMN()-1</f>
        <v>7</v>
      </c>
      <c r="I2" s="43" t="n">
        <f aca="false">COLUMN()-1</f>
        <v>8</v>
      </c>
      <c r="J2" s="43" t="n">
        <f aca="false">COLUMN()-1</f>
        <v>9</v>
      </c>
      <c r="K2" s="43" t="n">
        <f aca="false">COLUMN()-1</f>
        <v>10</v>
      </c>
      <c r="L2" s="43" t="n">
        <f aca="false">COLUMN()-1</f>
        <v>11</v>
      </c>
      <c r="M2" s="43" t="n">
        <f aca="false">COLUMN()-1</f>
        <v>12</v>
      </c>
      <c r="N2" s="43" t="n">
        <f aca="false">COLUMN()-1</f>
        <v>13</v>
      </c>
      <c r="O2" s="43" t="n">
        <f aca="false">COLUMN()-1</f>
        <v>14</v>
      </c>
      <c r="P2" s="43" t="n">
        <f aca="false">COLUMN()-1</f>
        <v>15</v>
      </c>
      <c r="Q2" s="43" t="n">
        <f aca="false">COLUMN()-1</f>
        <v>16</v>
      </c>
      <c r="R2" s="43" t="n">
        <f aca="false">COLUMN()-1</f>
        <v>17</v>
      </c>
      <c r="S2" s="43" t="n">
        <f aca="false">COLUMN()-1</f>
        <v>18</v>
      </c>
      <c r="T2" s="43" t="n">
        <f aca="false">COLUMN()-1</f>
        <v>19</v>
      </c>
      <c r="U2" s="43" t="n">
        <f aca="false">COLUMN()-1</f>
        <v>20</v>
      </c>
      <c r="V2" s="43" t="n">
        <f aca="false">COLUMN()-1</f>
        <v>21</v>
      </c>
      <c r="W2" s="43" t="n">
        <f aca="false">COLUMN()-1</f>
        <v>22</v>
      </c>
      <c r="X2" s="43" t="n">
        <f aca="false">COLUMN()-1</f>
        <v>23</v>
      </c>
      <c r="Y2" s="43" t="n">
        <f aca="false">COLUMN()-1</f>
        <v>24</v>
      </c>
      <c r="Z2" s="43" t="n">
        <f aca="false">COLUMN()-1</f>
        <v>25</v>
      </c>
      <c r="AA2" s="43" t="n">
        <f aca="false">COLUMN()-1</f>
        <v>26</v>
      </c>
      <c r="AB2" s="43" t="n">
        <f aca="false">COLUMN()-1</f>
        <v>27</v>
      </c>
      <c r="AC2" s="43" t="n">
        <f aca="false">COLUMN()-1</f>
        <v>28</v>
      </c>
      <c r="AD2" s="43" t="n">
        <f aca="false">COLUMN()-1</f>
        <v>29</v>
      </c>
      <c r="AE2" s="43" t="n">
        <f aca="false">COLUMN()-1</f>
        <v>30</v>
      </c>
      <c r="AF2" s="43" t="n">
        <f aca="false">COLUMN()-1</f>
        <v>31</v>
      </c>
      <c r="AG2" s="43" t="n">
        <f aca="false">COLUMN()-1</f>
        <v>32</v>
      </c>
      <c r="AH2" s="43" t="n">
        <f aca="false">COLUMN()-1</f>
        <v>33</v>
      </c>
      <c r="AI2" s="43" t="n">
        <f aca="false">COLUMN()-1</f>
        <v>34</v>
      </c>
      <c r="AJ2" s="43" t="n">
        <f aca="false">COLUMN()-1</f>
        <v>35</v>
      </c>
      <c r="AK2" s="43" t="n">
        <f aca="false">COLUMN()-1</f>
        <v>36</v>
      </c>
      <c r="AL2" s="43" t="n">
        <f aca="false">COLUMN()-1</f>
        <v>37</v>
      </c>
      <c r="AM2" s="43" t="n">
        <f aca="false">COLUMN()-1</f>
        <v>38</v>
      </c>
      <c r="AN2" s="43" t="n">
        <f aca="false">COLUMN()-1</f>
        <v>39</v>
      </c>
      <c r="AO2" s="43" t="n">
        <f aca="false">COLUMN()-1</f>
        <v>40</v>
      </c>
      <c r="AP2" s="43" t="n">
        <f aca="false">COLUMN()-1</f>
        <v>41</v>
      </c>
      <c r="AQ2" s="43" t="n">
        <f aca="false">COLUMN()-1</f>
        <v>42</v>
      </c>
      <c r="AR2" s="43" t="n">
        <f aca="false">COLUMN()-1</f>
        <v>43</v>
      </c>
      <c r="AS2" s="43" t="n">
        <f aca="false">COLUMN()-1</f>
        <v>44</v>
      </c>
      <c r="AT2" s="43" t="n">
        <f aca="false">COLUMN()-1</f>
        <v>45</v>
      </c>
      <c r="AU2" s="43" t="n">
        <f aca="false">COLUMN()-1</f>
        <v>46</v>
      </c>
      <c r="AV2" s="43" t="n">
        <f aca="false">COLUMN()-1</f>
        <v>47</v>
      </c>
      <c r="AW2" s="43" t="n">
        <f aca="false">COLUMN()-1</f>
        <v>48</v>
      </c>
      <c r="AX2" s="43" t="n">
        <f aca="false">COLUMN()-1</f>
        <v>49</v>
      </c>
      <c r="AY2" s="43" t="n">
        <f aca="false">COLUMN()-1</f>
        <v>50</v>
      </c>
      <c r="AZ2" s="43" t="n">
        <f aca="false">COLUMN()-1</f>
        <v>51</v>
      </c>
      <c r="BA2" s="43" t="n">
        <f aca="false">COLUMN()-1</f>
        <v>52</v>
      </c>
      <c r="BB2" s="43" t="n">
        <f aca="false">COLUMN()-1</f>
        <v>53</v>
      </c>
      <c r="BC2" s="43" t="n">
        <f aca="false">COLUMN()-1</f>
        <v>54</v>
      </c>
      <c r="BD2" s="43" t="n">
        <f aca="false">COLUMN()-1</f>
        <v>55</v>
      </c>
      <c r="BE2" s="43" t="n">
        <f aca="false">COLUMN()-1</f>
        <v>56</v>
      </c>
      <c r="BF2" s="43" t="n">
        <f aca="false">COLUMN()-1</f>
        <v>57</v>
      </c>
      <c r="BG2" s="43" t="n">
        <f aca="false">COLUMN()-1</f>
        <v>58</v>
      </c>
      <c r="BH2" s="43" t="n">
        <f aca="false">COLUMN()-1</f>
        <v>59</v>
      </c>
      <c r="BI2" s="43" t="n">
        <f aca="false">COLUMN()-1</f>
        <v>60</v>
      </c>
      <c r="BJ2" s="43" t="n">
        <f aca="false">COLUMN()-1</f>
        <v>61</v>
      </c>
      <c r="BK2" s="43" t="n">
        <f aca="false">COLUMN()-1</f>
        <v>62</v>
      </c>
      <c r="BL2" s="43" t="n">
        <f aca="false">COLUMN()-1</f>
        <v>63</v>
      </c>
      <c r="BM2" s="43" t="n">
        <f aca="false">COLUMN()-1</f>
        <v>64</v>
      </c>
      <c r="BN2" s="43" t="n">
        <f aca="false">COLUMN()-1</f>
        <v>65</v>
      </c>
      <c r="BO2" s="43" t="n">
        <f aca="false">COLUMN()-1</f>
        <v>66</v>
      </c>
      <c r="BP2" s="43" t="n">
        <f aca="false">COLUMN()-1</f>
        <v>67</v>
      </c>
      <c r="BQ2" s="43" t="n">
        <f aca="false">COLUMN()-1</f>
        <v>68</v>
      </c>
      <c r="BR2" s="43" t="n">
        <f aca="false">COLUMN()-1</f>
        <v>69</v>
      </c>
      <c r="BS2" s="43" t="n">
        <f aca="false">COLUMN()-1</f>
        <v>70</v>
      </c>
      <c r="BT2" s="43" t="n">
        <f aca="false">COLUMN()-1</f>
        <v>71</v>
      </c>
      <c r="BU2" s="43" t="n">
        <f aca="false">COLUMN()-1</f>
        <v>72</v>
      </c>
      <c r="BV2" s="43" t="n">
        <f aca="false">COLUMN()-1</f>
        <v>73</v>
      </c>
      <c r="BW2" s="43" t="n">
        <f aca="false">COLUMN()-1</f>
        <v>74</v>
      </c>
      <c r="BX2" s="43" t="n">
        <f aca="false">COLUMN()-1</f>
        <v>75</v>
      </c>
      <c r="BY2" s="43" t="n">
        <f aca="false">COLUMN()-1</f>
        <v>76</v>
      </c>
      <c r="BZ2" s="43" t="n">
        <f aca="false">COLUMN()-1</f>
        <v>77</v>
      </c>
      <c r="CA2" s="43" t="n">
        <f aca="false">COLUMN()-1</f>
        <v>78</v>
      </c>
      <c r="CB2" s="43" t="n">
        <f aca="false">COLUMN()-1</f>
        <v>79</v>
      </c>
      <c r="CC2" s="43" t="n">
        <f aca="false">COLUMN()-1</f>
        <v>80</v>
      </c>
      <c r="CD2" s="43" t="n">
        <f aca="false">COLUMN()-1</f>
        <v>81</v>
      </c>
      <c r="CE2" s="43" t="n">
        <f aca="false">COLUMN()-1</f>
        <v>82</v>
      </c>
      <c r="CF2" s="43" t="n">
        <f aca="false">COLUMN()-1</f>
        <v>83</v>
      </c>
      <c r="CG2" s="43" t="n">
        <f aca="false">COLUMN()-1</f>
        <v>84</v>
      </c>
      <c r="CH2" s="43" t="n">
        <f aca="false">COLUMN()-1</f>
        <v>85</v>
      </c>
      <c r="CI2" s="43" t="n">
        <f aca="false">COLUMN()-1</f>
        <v>86</v>
      </c>
      <c r="CJ2" s="43" t="n">
        <f aca="false">COLUMN()-1</f>
        <v>87</v>
      </c>
      <c r="CK2" s="43" t="n">
        <f aca="false">COLUMN()-1</f>
        <v>88</v>
      </c>
      <c r="CL2" s="43" t="n">
        <f aca="false">COLUMN()-1</f>
        <v>89</v>
      </c>
      <c r="CM2" s="43" t="n">
        <f aca="false">COLUMN()-1</f>
        <v>90</v>
      </c>
      <c r="CN2" s="43" t="n">
        <f aca="false">COLUMN()-1</f>
        <v>91</v>
      </c>
      <c r="CO2" s="43" t="n">
        <f aca="false">COLUMN()-1</f>
        <v>92</v>
      </c>
      <c r="CP2" s="43" t="n">
        <f aca="false">COLUMN()-1</f>
        <v>93</v>
      </c>
      <c r="CQ2" s="43" t="n">
        <f aca="false">COLUMN()-1</f>
        <v>94</v>
      </c>
      <c r="CR2" s="43" t="n">
        <f aca="false">COLUMN()-1</f>
        <v>95</v>
      </c>
      <c r="CS2" s="43" t="n">
        <f aca="false">COLUMN()-1</f>
        <v>96</v>
      </c>
      <c r="CT2" s="43" t="n">
        <f aca="false">COLUMN()-1</f>
        <v>97</v>
      </c>
      <c r="CU2" s="43" t="n">
        <f aca="false">COLUMN()-1</f>
        <v>98</v>
      </c>
      <c r="CV2" s="43" t="n">
        <f aca="false">COLUMN()-1</f>
        <v>99</v>
      </c>
      <c r="CW2" s="43" t="n">
        <f aca="false">COLUMN()-1</f>
        <v>100</v>
      </c>
      <c r="CX2" s="43" t="n">
        <f aca="false">COLUMN()-1</f>
        <v>101</v>
      </c>
      <c r="CY2" s="43" t="n">
        <f aca="false">COLUMN()-1</f>
        <v>102</v>
      </c>
      <c r="CZ2" s="43" t="n">
        <f aca="false">COLUMN()-1</f>
        <v>103</v>
      </c>
      <c r="DA2" s="43" t="n">
        <f aca="false">COLUMN()-1</f>
        <v>104</v>
      </c>
      <c r="DB2" s="43" t="n">
        <f aca="false">COLUMN()-1</f>
        <v>105</v>
      </c>
      <c r="DC2" s="43" t="n">
        <f aca="false">COLUMN()-1</f>
        <v>106</v>
      </c>
      <c r="DD2" s="43" t="n">
        <f aca="false">COLUMN()-1</f>
        <v>107</v>
      </c>
      <c r="DE2" s="43" t="n">
        <f aca="false">COLUMN()-1</f>
        <v>108</v>
      </c>
      <c r="DF2" s="43" t="n">
        <f aca="false">COLUMN()-1</f>
        <v>109</v>
      </c>
      <c r="DG2" s="43" t="n">
        <f aca="false">COLUMN()-1</f>
        <v>110</v>
      </c>
      <c r="DH2" s="43" t="n">
        <f aca="false">COLUMN()-1</f>
        <v>111</v>
      </c>
      <c r="DI2" s="43" t="n">
        <f aca="false">COLUMN()-1</f>
        <v>112</v>
      </c>
      <c r="DJ2" s="43" t="n">
        <f aca="false">COLUMN()-1</f>
        <v>113</v>
      </c>
      <c r="DK2" s="43" t="n">
        <f aca="false">COLUMN()-1</f>
        <v>114</v>
      </c>
      <c r="DL2" s="43" t="n">
        <f aca="false">COLUMN()-1</f>
        <v>115</v>
      </c>
      <c r="DM2" s="43" t="n">
        <f aca="false">COLUMN()-1</f>
        <v>116</v>
      </c>
      <c r="DN2" s="43" t="n">
        <f aca="false">COLUMN()-1</f>
        <v>117</v>
      </c>
      <c r="DO2" s="43" t="n">
        <f aca="false">COLUMN()-1</f>
        <v>118</v>
      </c>
      <c r="DP2" s="43" t="n">
        <f aca="false">COLUMN()-1</f>
        <v>119</v>
      </c>
      <c r="DQ2" s="43" t="n">
        <f aca="false">COLUMN()-1</f>
        <v>120</v>
      </c>
      <c r="DR2" s="43" t="n">
        <f aca="false">COLUMN()-1</f>
        <v>121</v>
      </c>
      <c r="DS2" s="43" t="n">
        <f aca="false">COLUMN()-1</f>
        <v>122</v>
      </c>
      <c r="DT2" s="43" t="n">
        <f aca="false">COLUMN()-1</f>
        <v>123</v>
      </c>
      <c r="DU2" s="43" t="n">
        <f aca="false">COLUMN()-1</f>
        <v>124</v>
      </c>
      <c r="DV2" s="43" t="n">
        <f aca="false">COLUMN()-1</f>
        <v>125</v>
      </c>
      <c r="DW2" s="43" t="n">
        <f aca="false">COLUMN()-1</f>
        <v>126</v>
      </c>
      <c r="DX2" s="43" t="n">
        <f aca="false">COLUMN()-1</f>
        <v>127</v>
      </c>
      <c r="DY2" s="43" t="n">
        <f aca="false">COLUMN()-1</f>
        <v>128</v>
      </c>
      <c r="DZ2" s="43" t="n">
        <f aca="false">COLUMN()-1</f>
        <v>129</v>
      </c>
      <c r="EA2" s="43" t="n">
        <f aca="false">COLUMN()-1</f>
        <v>130</v>
      </c>
      <c r="EB2" s="43" t="n">
        <f aca="false">COLUMN()-1</f>
        <v>131</v>
      </c>
      <c r="EC2" s="43" t="n">
        <f aca="false">COLUMN()-1</f>
        <v>132</v>
      </c>
      <c r="ED2" s="43" t="n">
        <f aca="false">COLUMN()-1</f>
        <v>133</v>
      </c>
      <c r="EE2" s="43" t="n">
        <f aca="false">COLUMN()-1</f>
        <v>134</v>
      </c>
      <c r="EF2" s="43" t="n">
        <f aca="false">COLUMN()-1</f>
        <v>135</v>
      </c>
      <c r="EG2" s="43" t="n">
        <f aca="false">COLUMN()-1</f>
        <v>136</v>
      </c>
      <c r="EH2" s="43" t="n">
        <f aca="false">COLUMN()-1</f>
        <v>137</v>
      </c>
      <c r="EI2" s="43" t="n">
        <f aca="false">COLUMN()-1</f>
        <v>138</v>
      </c>
      <c r="EJ2" s="43" t="n">
        <f aca="false">COLUMN()-1</f>
        <v>139</v>
      </c>
      <c r="EK2" s="43" t="n">
        <f aca="false">COLUMN()-1</f>
        <v>140</v>
      </c>
      <c r="EL2" s="43" t="n">
        <f aca="false">COLUMN()-1</f>
        <v>141</v>
      </c>
      <c r="EM2" s="43" t="n">
        <f aca="false">COLUMN()-1</f>
        <v>142</v>
      </c>
      <c r="EN2" s="43" t="n">
        <f aca="false">COLUMN()-1</f>
        <v>143</v>
      </c>
      <c r="EO2" s="43" t="n">
        <f aca="false">COLUMN()-1</f>
        <v>144</v>
      </c>
    </row>
    <row r="3" customFormat="false" ht="13.5" hidden="false" customHeight="true" outlineLevel="0" collapsed="false">
      <c r="A3" s="43" t="s">
        <v>49</v>
      </c>
      <c r="B3" s="44" t="s">
        <v>50</v>
      </c>
      <c r="C3" s="44" t="s">
        <v>51</v>
      </c>
      <c r="D3" s="44" t="s">
        <v>52</v>
      </c>
      <c r="E3" s="44" t="s">
        <v>53</v>
      </c>
      <c r="F3" s="44" t="s">
        <v>54</v>
      </c>
      <c r="G3" s="44" t="s">
        <v>55</v>
      </c>
      <c r="H3" s="45" t="s">
        <v>56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 t="s">
        <v>25</v>
      </c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5" t="s">
        <v>30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</row>
    <row r="4" customFormat="false" ht="13.5" hidden="false" customHeight="false" outlineLevel="0" collapsed="false">
      <c r="A4" s="43" t="s">
        <v>57</v>
      </c>
      <c r="B4" s="47"/>
      <c r="C4" s="47"/>
      <c r="D4" s="47"/>
      <c r="E4" s="47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 t="s">
        <v>58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 t="s">
        <v>59</v>
      </c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 t="s">
        <v>60</v>
      </c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 t="s">
        <v>61</v>
      </c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 t="s">
        <v>62</v>
      </c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 t="s">
        <v>63</v>
      </c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 t="s">
        <v>64</v>
      </c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 t="s">
        <v>65</v>
      </c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 t="s">
        <v>66</v>
      </c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 t="s">
        <v>67</v>
      </c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 t="s">
        <v>68</v>
      </c>
      <c r="EF4" s="45"/>
      <c r="EG4" s="45"/>
      <c r="EH4" s="45"/>
      <c r="EI4" s="45"/>
      <c r="EJ4" s="45"/>
      <c r="EK4" s="45"/>
      <c r="EL4" s="45"/>
      <c r="EM4" s="45"/>
      <c r="EN4" s="45"/>
      <c r="EO4" s="45"/>
    </row>
    <row r="5" customFormat="false" ht="13.5" hidden="false" customHeight="false" outlineLevel="0" collapsed="false">
      <c r="A5" s="43" t="s">
        <v>69</v>
      </c>
      <c r="B5" s="48"/>
      <c r="C5" s="48"/>
      <c r="D5" s="48"/>
      <c r="E5" s="48"/>
      <c r="F5" s="48"/>
      <c r="G5" s="48"/>
      <c r="H5" s="49" t="s">
        <v>70</v>
      </c>
      <c r="I5" s="49" t="s">
        <v>71</v>
      </c>
      <c r="J5" s="49" t="s">
        <v>72</v>
      </c>
      <c r="K5" s="49" t="s">
        <v>73</v>
      </c>
      <c r="L5" s="49" t="s">
        <v>74</v>
      </c>
      <c r="M5" s="49" t="s">
        <v>5</v>
      </c>
      <c r="N5" s="49" t="s">
        <v>75</v>
      </c>
      <c r="O5" s="49" t="s">
        <v>76</v>
      </c>
      <c r="P5" s="49" t="s">
        <v>77</v>
      </c>
      <c r="Q5" s="49" t="s">
        <v>78</v>
      </c>
      <c r="R5" s="49" t="s">
        <v>79</v>
      </c>
      <c r="S5" s="49" t="s">
        <v>80</v>
      </c>
      <c r="T5" s="49" t="s">
        <v>81</v>
      </c>
      <c r="U5" s="49" t="s">
        <v>82</v>
      </c>
      <c r="V5" s="49" t="s">
        <v>83</v>
      </c>
      <c r="W5" s="49" t="s">
        <v>84</v>
      </c>
      <c r="X5" s="49" t="s">
        <v>85</v>
      </c>
      <c r="Y5" s="49" t="s">
        <v>86</v>
      </c>
      <c r="Z5" s="49" t="s">
        <v>87</v>
      </c>
      <c r="AA5" s="49" t="s">
        <v>88</v>
      </c>
      <c r="AB5" s="49" t="s">
        <v>89</v>
      </c>
      <c r="AC5" s="49" t="s">
        <v>90</v>
      </c>
      <c r="AD5" s="49" t="s">
        <v>91</v>
      </c>
      <c r="AE5" s="49" t="s">
        <v>92</v>
      </c>
      <c r="AF5" s="49" t="s">
        <v>93</v>
      </c>
      <c r="AG5" s="49" t="s">
        <v>94</v>
      </c>
      <c r="AH5" s="49" t="s">
        <v>95</v>
      </c>
      <c r="AI5" s="49" t="s">
        <v>34</v>
      </c>
      <c r="AJ5" s="49" t="s">
        <v>86</v>
      </c>
      <c r="AK5" s="49" t="s">
        <v>87</v>
      </c>
      <c r="AL5" s="49" t="s">
        <v>88</v>
      </c>
      <c r="AM5" s="49" t="s">
        <v>89</v>
      </c>
      <c r="AN5" s="49" t="s">
        <v>90</v>
      </c>
      <c r="AO5" s="49" t="s">
        <v>91</v>
      </c>
      <c r="AP5" s="49" t="s">
        <v>92</v>
      </c>
      <c r="AQ5" s="49" t="s">
        <v>93</v>
      </c>
      <c r="AR5" s="49" t="s">
        <v>94</v>
      </c>
      <c r="AS5" s="49" t="s">
        <v>95</v>
      </c>
      <c r="AT5" s="49" t="s">
        <v>34</v>
      </c>
      <c r="AU5" s="49" t="s">
        <v>86</v>
      </c>
      <c r="AV5" s="49" t="s">
        <v>87</v>
      </c>
      <c r="AW5" s="49" t="s">
        <v>88</v>
      </c>
      <c r="AX5" s="49" t="s">
        <v>89</v>
      </c>
      <c r="AY5" s="49" t="s">
        <v>90</v>
      </c>
      <c r="AZ5" s="49" t="s">
        <v>91</v>
      </c>
      <c r="BA5" s="49" t="s">
        <v>92</v>
      </c>
      <c r="BB5" s="49" t="s">
        <v>93</v>
      </c>
      <c r="BC5" s="49" t="s">
        <v>94</v>
      </c>
      <c r="BD5" s="49" t="s">
        <v>95</v>
      </c>
      <c r="BE5" s="49" t="s">
        <v>34</v>
      </c>
      <c r="BF5" s="49" t="s">
        <v>86</v>
      </c>
      <c r="BG5" s="49" t="s">
        <v>87</v>
      </c>
      <c r="BH5" s="49" t="s">
        <v>88</v>
      </c>
      <c r="BI5" s="49" t="s">
        <v>89</v>
      </c>
      <c r="BJ5" s="49" t="s">
        <v>90</v>
      </c>
      <c r="BK5" s="49" t="s">
        <v>91</v>
      </c>
      <c r="BL5" s="49" t="s">
        <v>92</v>
      </c>
      <c r="BM5" s="49" t="s">
        <v>93</v>
      </c>
      <c r="BN5" s="49" t="s">
        <v>94</v>
      </c>
      <c r="BO5" s="49" t="s">
        <v>95</v>
      </c>
      <c r="BP5" s="49" t="s">
        <v>34</v>
      </c>
      <c r="BQ5" s="49" t="s">
        <v>86</v>
      </c>
      <c r="BR5" s="49" t="s">
        <v>87</v>
      </c>
      <c r="BS5" s="49" t="s">
        <v>88</v>
      </c>
      <c r="BT5" s="49" t="s">
        <v>89</v>
      </c>
      <c r="BU5" s="49" t="s">
        <v>90</v>
      </c>
      <c r="BV5" s="49" t="s">
        <v>91</v>
      </c>
      <c r="BW5" s="49" t="s">
        <v>92</v>
      </c>
      <c r="BX5" s="49" t="s">
        <v>93</v>
      </c>
      <c r="BY5" s="49" t="s">
        <v>94</v>
      </c>
      <c r="BZ5" s="49" t="s">
        <v>95</v>
      </c>
      <c r="CA5" s="49" t="s">
        <v>34</v>
      </c>
      <c r="CB5" s="49" t="s">
        <v>86</v>
      </c>
      <c r="CC5" s="49" t="s">
        <v>87</v>
      </c>
      <c r="CD5" s="49" t="s">
        <v>88</v>
      </c>
      <c r="CE5" s="49" t="s">
        <v>89</v>
      </c>
      <c r="CF5" s="49" t="s">
        <v>90</v>
      </c>
      <c r="CG5" s="49" t="s">
        <v>91</v>
      </c>
      <c r="CH5" s="49" t="s">
        <v>92</v>
      </c>
      <c r="CI5" s="49" t="s">
        <v>93</v>
      </c>
      <c r="CJ5" s="49" t="s">
        <v>94</v>
      </c>
      <c r="CK5" s="49" t="s">
        <v>95</v>
      </c>
      <c r="CL5" s="49" t="s">
        <v>34</v>
      </c>
      <c r="CM5" s="49" t="s">
        <v>86</v>
      </c>
      <c r="CN5" s="49" t="s">
        <v>87</v>
      </c>
      <c r="CO5" s="49" t="s">
        <v>88</v>
      </c>
      <c r="CP5" s="49" t="s">
        <v>89</v>
      </c>
      <c r="CQ5" s="49" t="s">
        <v>90</v>
      </c>
      <c r="CR5" s="49" t="s">
        <v>91</v>
      </c>
      <c r="CS5" s="49" t="s">
        <v>92</v>
      </c>
      <c r="CT5" s="49" t="s">
        <v>93</v>
      </c>
      <c r="CU5" s="49" t="s">
        <v>94</v>
      </c>
      <c r="CV5" s="49" t="s">
        <v>95</v>
      </c>
      <c r="CW5" s="49" t="s">
        <v>34</v>
      </c>
      <c r="CX5" s="49" t="s">
        <v>86</v>
      </c>
      <c r="CY5" s="49" t="s">
        <v>87</v>
      </c>
      <c r="CZ5" s="49" t="s">
        <v>88</v>
      </c>
      <c r="DA5" s="49" t="s">
        <v>89</v>
      </c>
      <c r="DB5" s="49" t="s">
        <v>90</v>
      </c>
      <c r="DC5" s="49" t="s">
        <v>91</v>
      </c>
      <c r="DD5" s="49" t="s">
        <v>92</v>
      </c>
      <c r="DE5" s="49" t="s">
        <v>93</v>
      </c>
      <c r="DF5" s="49" t="s">
        <v>94</v>
      </c>
      <c r="DG5" s="49" t="s">
        <v>95</v>
      </c>
      <c r="DH5" s="49" t="s">
        <v>34</v>
      </c>
      <c r="DI5" s="49" t="s">
        <v>86</v>
      </c>
      <c r="DJ5" s="49" t="s">
        <v>87</v>
      </c>
      <c r="DK5" s="49" t="s">
        <v>88</v>
      </c>
      <c r="DL5" s="49" t="s">
        <v>89</v>
      </c>
      <c r="DM5" s="49" t="s">
        <v>90</v>
      </c>
      <c r="DN5" s="49" t="s">
        <v>91</v>
      </c>
      <c r="DO5" s="49" t="s">
        <v>92</v>
      </c>
      <c r="DP5" s="49" t="s">
        <v>93</v>
      </c>
      <c r="DQ5" s="49" t="s">
        <v>94</v>
      </c>
      <c r="DR5" s="49" t="s">
        <v>95</v>
      </c>
      <c r="DS5" s="49" t="s">
        <v>34</v>
      </c>
      <c r="DT5" s="49" t="s">
        <v>86</v>
      </c>
      <c r="DU5" s="49" t="s">
        <v>87</v>
      </c>
      <c r="DV5" s="49" t="s">
        <v>88</v>
      </c>
      <c r="DW5" s="49" t="s">
        <v>89</v>
      </c>
      <c r="DX5" s="49" t="s">
        <v>90</v>
      </c>
      <c r="DY5" s="49" t="s">
        <v>91</v>
      </c>
      <c r="DZ5" s="49" t="s">
        <v>92</v>
      </c>
      <c r="EA5" s="49" t="s">
        <v>93</v>
      </c>
      <c r="EB5" s="49" t="s">
        <v>94</v>
      </c>
      <c r="EC5" s="49" t="s">
        <v>95</v>
      </c>
      <c r="ED5" s="49" t="s">
        <v>34</v>
      </c>
      <c r="EE5" s="49" t="s">
        <v>86</v>
      </c>
      <c r="EF5" s="49" t="s">
        <v>87</v>
      </c>
      <c r="EG5" s="49" t="s">
        <v>88</v>
      </c>
      <c r="EH5" s="49" t="s">
        <v>89</v>
      </c>
      <c r="EI5" s="49" t="s">
        <v>90</v>
      </c>
      <c r="EJ5" s="49" t="s">
        <v>91</v>
      </c>
      <c r="EK5" s="49" t="s">
        <v>92</v>
      </c>
      <c r="EL5" s="49" t="s">
        <v>93</v>
      </c>
      <c r="EM5" s="49" t="s">
        <v>94</v>
      </c>
      <c r="EN5" s="49" t="s">
        <v>95</v>
      </c>
      <c r="EO5" s="49" t="s">
        <v>34</v>
      </c>
    </row>
    <row r="6" s="53" customFormat="true" ht="13.5" hidden="false" customHeight="false" outlineLevel="0" collapsed="false">
      <c r="A6" s="43" t="s">
        <v>96</v>
      </c>
      <c r="B6" s="50" t="n">
        <f aca="false">B7</f>
        <v>2019</v>
      </c>
      <c r="C6" s="50" t="n">
        <f aca="false">C7</f>
        <v>353442</v>
      </c>
      <c r="D6" s="50" t="n">
        <f aca="false">D7</f>
        <v>47</v>
      </c>
      <c r="E6" s="50" t="n">
        <f aca="false">E7</f>
        <v>17</v>
      </c>
      <c r="F6" s="50" t="n">
        <f aca="false">F7</f>
        <v>1</v>
      </c>
      <c r="G6" s="50" t="n">
        <f aca="false">G7</f>
        <v>0</v>
      </c>
      <c r="H6" s="50" t="str">
        <f aca="false">H7</f>
        <v>山口県　平生町</v>
      </c>
      <c r="I6" s="50" t="str">
        <f aca="false">I7</f>
        <v>法非適用</v>
      </c>
      <c r="J6" s="50" t="str">
        <f aca="false">J7</f>
        <v>下水道事業</v>
      </c>
      <c r="K6" s="50" t="str">
        <f aca="false">K7</f>
        <v>公共下水道</v>
      </c>
      <c r="L6" s="50" t="str">
        <f aca="false">L7</f>
        <v>Cc2</v>
      </c>
      <c r="M6" s="50" t="str">
        <f aca="false">M7</f>
        <v>非設置</v>
      </c>
      <c r="N6" s="51" t="str">
        <f aca="false">N7</f>
        <v>-</v>
      </c>
      <c r="O6" s="51" t="str">
        <f aca="false">O7</f>
        <v>該当数値なし</v>
      </c>
      <c r="P6" s="51" t="n">
        <f aca="false">P7</f>
        <v>60.94</v>
      </c>
      <c r="Q6" s="51" t="n">
        <f aca="false">Q7</f>
        <v>96.85</v>
      </c>
      <c r="R6" s="51" t="n">
        <f aca="false">R7</f>
        <v>3938</v>
      </c>
      <c r="S6" s="51" t="n">
        <f aca="false">S7</f>
        <v>11795</v>
      </c>
      <c r="T6" s="51" t="n">
        <f aca="false">T7</f>
        <v>34.59</v>
      </c>
      <c r="U6" s="51" t="n">
        <f aca="false">U7</f>
        <v>340.99</v>
      </c>
      <c r="V6" s="51" t="n">
        <f aca="false">V7</f>
        <v>7150</v>
      </c>
      <c r="W6" s="51" t="n">
        <f aca="false">W7</f>
        <v>2.73</v>
      </c>
      <c r="X6" s="51" t="n">
        <f aca="false">X7</f>
        <v>2619.05</v>
      </c>
      <c r="Y6" s="52" t="n">
        <f aca="false">IF(Y7="",NA(),Y7)</f>
        <v>62.71</v>
      </c>
      <c r="Z6" s="52" t="n">
        <f aca="false">IF(Z7="",NA(),Z7)</f>
        <v>61.33</v>
      </c>
      <c r="AA6" s="52" t="n">
        <f aca="false">IF(AA7="",NA(),AA7)</f>
        <v>65</v>
      </c>
      <c r="AB6" s="52" t="n">
        <f aca="false">IF(AB7="",NA(),AB7)</f>
        <v>65.38</v>
      </c>
      <c r="AC6" s="52" t="n">
        <f aca="false">IF(AC7="",NA(),AC7)</f>
        <v>67.75</v>
      </c>
      <c r="AD6" s="51" t="e">
        <f aca="false">IF(AD7="",NA(),AD7)</f>
        <v>#N/A</v>
      </c>
      <c r="AE6" s="51" t="e">
        <f aca="false">IF(AE7="",NA(),AE7)</f>
        <v>#N/A</v>
      </c>
      <c r="AF6" s="51" t="e">
        <f aca="false">IF(AF7="",NA(),AF7)</f>
        <v>#N/A</v>
      </c>
      <c r="AG6" s="51" t="e">
        <f aca="false">IF(AG7="",NA(),AG7)</f>
        <v>#N/A</v>
      </c>
      <c r="AH6" s="51" t="e">
        <f aca="false">IF(AH7="",NA(),AH7)</f>
        <v>#N/A</v>
      </c>
      <c r="AI6" s="51" t="str">
        <f aca="false">IF(AI7="","",IF(AI7="-","【-】","【"&amp;SUBSTITUTE(TEXT(AI7,"#,##0.00"),"-","△")&amp;"】"))</f>
        <v/>
      </c>
      <c r="AJ6" s="51" t="e">
        <f aca="false">IF(AJ7="",NA(),AJ7)</f>
        <v>#N/A</v>
      </c>
      <c r="AK6" s="51" t="e">
        <f aca="false">IF(AK7="",NA(),AK7)</f>
        <v>#N/A</v>
      </c>
      <c r="AL6" s="51" t="e">
        <f aca="false">IF(AL7="",NA(),AL7)</f>
        <v>#N/A</v>
      </c>
      <c r="AM6" s="51" t="e">
        <f aca="false">IF(AM7="",NA(),AM7)</f>
        <v>#N/A</v>
      </c>
      <c r="AN6" s="51" t="e">
        <f aca="false">IF(AN7="",NA(),AN7)</f>
        <v>#N/A</v>
      </c>
      <c r="AO6" s="51" t="e">
        <f aca="false">IF(AO7="",NA(),AO7)</f>
        <v>#N/A</v>
      </c>
      <c r="AP6" s="51" t="e">
        <f aca="false">IF(AP7="",NA(),AP7)</f>
        <v>#N/A</v>
      </c>
      <c r="AQ6" s="51" t="e">
        <f aca="false">IF(AQ7="",NA(),AQ7)</f>
        <v>#N/A</v>
      </c>
      <c r="AR6" s="51" t="e">
        <f aca="false">IF(AR7="",NA(),AR7)</f>
        <v>#N/A</v>
      </c>
      <c r="AS6" s="51" t="e">
        <f aca="false">IF(AS7="",NA(),AS7)</f>
        <v>#N/A</v>
      </c>
      <c r="AT6" s="51" t="str">
        <f aca="false">IF(AT7="","",IF(AT7="-","【-】","【"&amp;SUBSTITUTE(TEXT(AT7,"#,##0.00"),"-","△")&amp;"】"))</f>
        <v/>
      </c>
      <c r="AU6" s="51" t="e">
        <f aca="false">IF(AU7="",NA(),AU7)</f>
        <v>#N/A</v>
      </c>
      <c r="AV6" s="51" t="e">
        <f aca="false">IF(AV7="",NA(),AV7)</f>
        <v>#N/A</v>
      </c>
      <c r="AW6" s="51" t="e">
        <f aca="false">IF(AW7="",NA(),AW7)</f>
        <v>#N/A</v>
      </c>
      <c r="AX6" s="51" t="e">
        <f aca="false">IF(AX7="",NA(),AX7)</f>
        <v>#N/A</v>
      </c>
      <c r="AY6" s="51" t="e">
        <f aca="false">IF(AY7="",NA(),AY7)</f>
        <v>#N/A</v>
      </c>
      <c r="AZ6" s="51" t="e">
        <f aca="false">IF(AZ7="",NA(),AZ7)</f>
        <v>#N/A</v>
      </c>
      <c r="BA6" s="51" t="e">
        <f aca="false">IF(BA7="",NA(),BA7)</f>
        <v>#N/A</v>
      </c>
      <c r="BB6" s="51" t="e">
        <f aca="false">IF(BB7="",NA(),BB7)</f>
        <v>#N/A</v>
      </c>
      <c r="BC6" s="51" t="e">
        <f aca="false">IF(BC7="",NA(),BC7)</f>
        <v>#N/A</v>
      </c>
      <c r="BD6" s="51" t="e">
        <f aca="false">IF(BD7="",NA(),BD7)</f>
        <v>#N/A</v>
      </c>
      <c r="BE6" s="51" t="str">
        <f aca="false">IF(BE7="","",IF(BE7="-","【-】","【"&amp;SUBSTITUTE(TEXT(BE7,"#,##0.00"),"-","△")&amp;"】"))</f>
        <v/>
      </c>
      <c r="BF6" s="52" t="n">
        <f aca="false">IF(BF7="",NA(),BF7)</f>
        <v>1762.13</v>
      </c>
      <c r="BG6" s="52" t="n">
        <f aca="false">IF(BG7="",NA(),BG7)</f>
        <v>1151.26</v>
      </c>
      <c r="BH6" s="52" t="n">
        <f aca="false">IF(BH7="",NA(),BH7)</f>
        <v>836.77</v>
      </c>
      <c r="BI6" s="52" t="n">
        <f aca="false">IF(BI7="",NA(),BI7)</f>
        <v>694.97</v>
      </c>
      <c r="BJ6" s="52" t="n">
        <f aca="false">IF(BJ7="",NA(),BJ7)</f>
        <v>627.86</v>
      </c>
      <c r="BK6" s="52" t="n">
        <f aca="false">IF(BK7="",NA(),BK7)</f>
        <v>1118.56</v>
      </c>
      <c r="BL6" s="52" t="n">
        <f aca="false">IF(BL7="",NA(),BL7)</f>
        <v>1111.31</v>
      </c>
      <c r="BM6" s="52" t="n">
        <f aca="false">IF(BM7="",NA(),BM7)</f>
        <v>966.33</v>
      </c>
      <c r="BN6" s="52" t="n">
        <f aca="false">IF(BN7="",NA(),BN7)</f>
        <v>958.81</v>
      </c>
      <c r="BO6" s="52" t="n">
        <f aca="false">IF(BO7="",NA(),BO7)</f>
        <v>1001.3</v>
      </c>
      <c r="BP6" s="51" t="str">
        <f aca="false">IF(BP7="","",IF(BP7="-","【-】","【"&amp;SUBSTITUTE(TEXT(BP7,"#,##0.00"),"-","△")&amp;"】"))</f>
        <v>【682.51】</v>
      </c>
      <c r="BQ6" s="52" t="n">
        <f aca="false">IF(BQ7="",NA(),BQ7)</f>
        <v>57.44</v>
      </c>
      <c r="BR6" s="52" t="n">
        <f aca="false">IF(BR7="",NA(),BR7)</f>
        <v>68.4</v>
      </c>
      <c r="BS6" s="52" t="n">
        <f aca="false">IF(BS7="",NA(),BS7)</f>
        <v>72.27</v>
      </c>
      <c r="BT6" s="52" t="n">
        <f aca="false">IF(BT7="",NA(),BT7)</f>
        <v>72.33</v>
      </c>
      <c r="BU6" s="52" t="n">
        <f aca="false">IF(BU7="",NA(),BU7)</f>
        <v>75.77</v>
      </c>
      <c r="BV6" s="52" t="n">
        <f aca="false">IF(BV7="",NA(),BV7)</f>
        <v>72.33</v>
      </c>
      <c r="BW6" s="52" t="n">
        <f aca="false">IF(BW7="",NA(),BW7)</f>
        <v>75.54</v>
      </c>
      <c r="BX6" s="52" t="n">
        <f aca="false">IF(BX7="",NA(),BX7)</f>
        <v>81.74</v>
      </c>
      <c r="BY6" s="52" t="n">
        <f aca="false">IF(BY7="",NA(),BY7)</f>
        <v>82.88</v>
      </c>
      <c r="BZ6" s="52" t="n">
        <f aca="false">IF(BZ7="",NA(),BZ7)</f>
        <v>81.88</v>
      </c>
      <c r="CA6" s="51" t="str">
        <f aca="false">IF(CA7="","",IF(CA7="-","【-】","【"&amp;SUBSTITUTE(TEXT(CA7,"#,##0.00"),"-","△")&amp;"】"))</f>
        <v>【100.34】</v>
      </c>
      <c r="CB6" s="52" t="n">
        <f aca="false">IF(CB7="",NA(),CB7)</f>
        <v>359.03</v>
      </c>
      <c r="CC6" s="52" t="n">
        <f aca="false">IF(CC7="",NA(),CC7)</f>
        <v>301.16</v>
      </c>
      <c r="CD6" s="52" t="n">
        <f aca="false">IF(CD7="",NA(),CD7)</f>
        <v>285.59</v>
      </c>
      <c r="CE6" s="52" t="n">
        <f aca="false">IF(CE7="",NA(),CE7)</f>
        <v>285.92</v>
      </c>
      <c r="CF6" s="52" t="n">
        <f aca="false">IF(CF7="",NA(),CF7)</f>
        <v>273.99</v>
      </c>
      <c r="CG6" s="52" t="n">
        <f aca="false">IF(CG7="",NA(),CG7)</f>
        <v>215.28</v>
      </c>
      <c r="CH6" s="52" t="n">
        <f aca="false">IF(CH7="",NA(),CH7)</f>
        <v>207.96</v>
      </c>
      <c r="CI6" s="52" t="n">
        <f aca="false">IF(CI7="",NA(),CI7)</f>
        <v>194.31</v>
      </c>
      <c r="CJ6" s="52" t="n">
        <f aca="false">IF(CJ7="",NA(),CJ7)</f>
        <v>190.99</v>
      </c>
      <c r="CK6" s="52" t="n">
        <f aca="false">IF(CK7="",NA(),CK7)</f>
        <v>187.55</v>
      </c>
      <c r="CL6" s="51" t="str">
        <f aca="false">IF(CL7="","",IF(CL7="-","【-】","【"&amp;SUBSTITUTE(TEXT(CL7,"#,##0.00"),"-","△")&amp;"】"))</f>
        <v>【136.15】</v>
      </c>
      <c r="CM6" s="52" t="str">
        <f aca="false">IF(CM7="",NA(),CM7)</f>
        <v>-</v>
      </c>
      <c r="CN6" s="52" t="str">
        <f aca="false">IF(CN7="",NA(),CN7)</f>
        <v>-</v>
      </c>
      <c r="CO6" s="52" t="str">
        <f aca="false">IF(CO7="",NA(),CO7)</f>
        <v>-</v>
      </c>
      <c r="CP6" s="52" t="str">
        <f aca="false">IF(CP7="",NA(),CP7)</f>
        <v>-</v>
      </c>
      <c r="CQ6" s="52" t="str">
        <f aca="false">IF(CQ7="",NA(),CQ7)</f>
        <v>-</v>
      </c>
      <c r="CR6" s="52" t="n">
        <f aca="false">IF(CR7="",NA(),CR7)</f>
        <v>54.67</v>
      </c>
      <c r="CS6" s="52" t="n">
        <f aca="false">IF(CS7="",NA(),CS7)</f>
        <v>53.51</v>
      </c>
      <c r="CT6" s="52" t="n">
        <f aca="false">IF(CT7="",NA(),CT7)</f>
        <v>53.5</v>
      </c>
      <c r="CU6" s="52" t="n">
        <f aca="false">IF(CU7="",NA(),CU7)</f>
        <v>52.58</v>
      </c>
      <c r="CV6" s="52" t="n">
        <f aca="false">IF(CV7="",NA(),CV7)</f>
        <v>50.94</v>
      </c>
      <c r="CW6" s="51" t="str">
        <f aca="false">IF(CW7="","",IF(CW7="-","【-】","【"&amp;SUBSTITUTE(TEXT(CW7,"#,##0.00"),"-","△")&amp;"】"))</f>
        <v>【59.64】</v>
      </c>
      <c r="CX6" s="52" t="n">
        <f aca="false">IF(CX7="",NA(),CX7)</f>
        <v>91.26</v>
      </c>
      <c r="CY6" s="52" t="n">
        <f aca="false">IF(CY7="",NA(),CY7)</f>
        <v>92.42</v>
      </c>
      <c r="CZ6" s="52" t="n">
        <f aca="false">IF(CZ7="",NA(),CZ7)</f>
        <v>93.42</v>
      </c>
      <c r="DA6" s="52" t="n">
        <f aca="false">IF(DA7="",NA(),DA7)</f>
        <v>93.85</v>
      </c>
      <c r="DB6" s="52" t="n">
        <f aca="false">IF(DB7="",NA(),DB7)</f>
        <v>93.9</v>
      </c>
      <c r="DC6" s="52" t="n">
        <f aca="false">IF(DC7="",NA(),DC7)</f>
        <v>83.8</v>
      </c>
      <c r="DD6" s="52" t="n">
        <f aca="false">IF(DD7="",NA(),DD7)</f>
        <v>83.91</v>
      </c>
      <c r="DE6" s="52" t="n">
        <f aca="false">IF(DE7="",NA(),DE7)</f>
        <v>83.51</v>
      </c>
      <c r="DF6" s="52" t="n">
        <f aca="false">IF(DF7="",NA(),DF7)</f>
        <v>83.02</v>
      </c>
      <c r="DG6" s="52" t="n">
        <f aca="false">IF(DG7="",NA(),DG7)</f>
        <v>82.55</v>
      </c>
      <c r="DH6" s="51" t="str">
        <f aca="false">IF(DH7="","",IF(DH7="-","【-】","【"&amp;SUBSTITUTE(TEXT(DH7,"#,##0.00"),"-","△")&amp;"】"))</f>
        <v>【95.35】</v>
      </c>
      <c r="DI6" s="51" t="e">
        <f aca="false">IF(DI7="",NA(),DI7)</f>
        <v>#N/A</v>
      </c>
      <c r="DJ6" s="51" t="e">
        <f aca="false">IF(DJ7="",NA(),DJ7)</f>
        <v>#N/A</v>
      </c>
      <c r="DK6" s="51" t="e">
        <f aca="false">IF(DK7="",NA(),DK7)</f>
        <v>#N/A</v>
      </c>
      <c r="DL6" s="51" t="e">
        <f aca="false">IF(DL7="",NA(),DL7)</f>
        <v>#N/A</v>
      </c>
      <c r="DM6" s="51" t="e">
        <f aca="false">IF(DM7="",NA(),DM7)</f>
        <v>#N/A</v>
      </c>
      <c r="DN6" s="51" t="e">
        <f aca="false">IF(DN7="",NA(),DN7)</f>
        <v>#N/A</v>
      </c>
      <c r="DO6" s="51" t="e">
        <f aca="false">IF(DO7="",NA(),DO7)</f>
        <v>#N/A</v>
      </c>
      <c r="DP6" s="51" t="e">
        <f aca="false">IF(DP7="",NA(),DP7)</f>
        <v>#N/A</v>
      </c>
      <c r="DQ6" s="51" t="e">
        <f aca="false">IF(DQ7="",NA(),DQ7)</f>
        <v>#N/A</v>
      </c>
      <c r="DR6" s="51" t="e">
        <f aca="false">IF(DR7="",NA(),DR7)</f>
        <v>#N/A</v>
      </c>
      <c r="DS6" s="51" t="str">
        <f aca="false">IF(DS7="","",IF(DS7="-","【-】","【"&amp;SUBSTITUTE(TEXT(DS7,"#,##0.00"),"-","△")&amp;"】"))</f>
        <v/>
      </c>
      <c r="DT6" s="51" t="e">
        <f aca="false">IF(DT7="",NA(),DT7)</f>
        <v>#N/A</v>
      </c>
      <c r="DU6" s="51" t="e">
        <f aca="false">IF(DU7="",NA(),DU7)</f>
        <v>#N/A</v>
      </c>
      <c r="DV6" s="51" t="e">
        <f aca="false">IF(DV7="",NA(),DV7)</f>
        <v>#N/A</v>
      </c>
      <c r="DW6" s="51" t="e">
        <f aca="false">IF(DW7="",NA(),DW7)</f>
        <v>#N/A</v>
      </c>
      <c r="DX6" s="51" t="e">
        <f aca="false">IF(DX7="",NA(),DX7)</f>
        <v>#N/A</v>
      </c>
      <c r="DY6" s="51" t="e">
        <f aca="false">IF(DY7="",NA(),DY7)</f>
        <v>#N/A</v>
      </c>
      <c r="DZ6" s="51" t="e">
        <f aca="false">IF(DZ7="",NA(),DZ7)</f>
        <v>#N/A</v>
      </c>
      <c r="EA6" s="51" t="e">
        <f aca="false">IF(EA7="",NA(),EA7)</f>
        <v>#N/A</v>
      </c>
      <c r="EB6" s="51" t="e">
        <f aca="false">IF(EB7="",NA(),EB7)</f>
        <v>#N/A</v>
      </c>
      <c r="EC6" s="51" t="e">
        <f aca="false">IF(EC7="",NA(),EC7)</f>
        <v>#N/A</v>
      </c>
      <c r="ED6" s="51" t="str">
        <f aca="false">IF(ED7="","",IF(ED7="-","【-】","【"&amp;SUBSTITUTE(TEXT(ED7,"#,##0.00"),"-","△")&amp;"】"))</f>
        <v/>
      </c>
      <c r="EE6" s="51" t="n">
        <f aca="false">IF(EE7="",NA(),EE7)</f>
        <v>0</v>
      </c>
      <c r="EF6" s="51" t="n">
        <f aca="false">IF(EF7="",NA(),EF7)</f>
        <v>0</v>
      </c>
      <c r="EG6" s="51" t="n">
        <f aca="false">IF(EG7="",NA(),EG7)</f>
        <v>0</v>
      </c>
      <c r="EH6" s="51" t="n">
        <f aca="false">IF(EH7="",NA(),EH7)</f>
        <v>0</v>
      </c>
      <c r="EI6" s="51" t="n">
        <f aca="false">IF(EI7="",NA(),EI7)</f>
        <v>0</v>
      </c>
      <c r="EJ6" s="52" t="n">
        <f aca="false">IF(EJ7="",NA(),EJ7)</f>
        <v>0.11</v>
      </c>
      <c r="EK6" s="52" t="n">
        <f aca="false">IF(EK7="",NA(),EK7)</f>
        <v>0.15</v>
      </c>
      <c r="EL6" s="52" t="n">
        <f aca="false">IF(EL7="",NA(),EL7)</f>
        <v>0.16</v>
      </c>
      <c r="EM6" s="52" t="n">
        <f aca="false">IF(EM7="",NA(),EM7)</f>
        <v>0.13</v>
      </c>
      <c r="EN6" s="52" t="n">
        <f aca="false">IF(EN7="",NA(),EN7)</f>
        <v>0.15</v>
      </c>
      <c r="EO6" s="51" t="str">
        <f aca="false">IF(EO7="","",IF(EO7="-","【-】","【"&amp;SUBSTITUTE(TEXT(EO7,"#,##0.00"),"-","△")&amp;"】"))</f>
        <v>【0.22】</v>
      </c>
    </row>
    <row r="7" customFormat="false" ht="13.5" hidden="false" customHeight="false" outlineLevel="0" collapsed="false">
      <c r="A7" s="43"/>
      <c r="B7" s="54" t="n">
        <v>2019</v>
      </c>
      <c r="C7" s="54" t="n">
        <v>353442</v>
      </c>
      <c r="D7" s="54" t="n">
        <v>47</v>
      </c>
      <c r="E7" s="54" t="n">
        <v>17</v>
      </c>
      <c r="F7" s="54" t="n">
        <v>1</v>
      </c>
      <c r="G7" s="54" t="n">
        <v>0</v>
      </c>
      <c r="H7" s="54" t="s">
        <v>97</v>
      </c>
      <c r="I7" s="54" t="s">
        <v>98</v>
      </c>
      <c r="J7" s="54" t="s">
        <v>99</v>
      </c>
      <c r="K7" s="54" t="s">
        <v>100</v>
      </c>
      <c r="L7" s="54" t="s">
        <v>101</v>
      </c>
      <c r="M7" s="54" t="s">
        <v>102</v>
      </c>
      <c r="N7" s="55" t="s">
        <v>46</v>
      </c>
      <c r="O7" s="55" t="s">
        <v>103</v>
      </c>
      <c r="P7" s="55" t="n">
        <v>60.94</v>
      </c>
      <c r="Q7" s="55" t="n">
        <v>96.85</v>
      </c>
      <c r="R7" s="55" t="n">
        <v>3938</v>
      </c>
      <c r="S7" s="55" t="n">
        <v>11795</v>
      </c>
      <c r="T7" s="55" t="n">
        <v>34.59</v>
      </c>
      <c r="U7" s="55" t="n">
        <v>340.99</v>
      </c>
      <c r="V7" s="55" t="n">
        <v>7150</v>
      </c>
      <c r="W7" s="55" t="n">
        <v>2.73</v>
      </c>
      <c r="X7" s="55" t="n">
        <v>2619.05</v>
      </c>
      <c r="Y7" s="55" t="n">
        <v>62.71</v>
      </c>
      <c r="Z7" s="55" t="n">
        <v>61.33</v>
      </c>
      <c r="AA7" s="55" t="n">
        <v>65</v>
      </c>
      <c r="AB7" s="55" t="n">
        <v>65.38</v>
      </c>
      <c r="AC7" s="55" t="n">
        <v>67.75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 t="n">
        <v>1762.13</v>
      </c>
      <c r="BG7" s="55" t="n">
        <v>1151.26</v>
      </c>
      <c r="BH7" s="55" t="n">
        <v>836.77</v>
      </c>
      <c r="BI7" s="55" t="n">
        <v>694.97</v>
      </c>
      <c r="BJ7" s="55" t="n">
        <v>627.86</v>
      </c>
      <c r="BK7" s="55" t="n">
        <v>1118.56</v>
      </c>
      <c r="BL7" s="55" t="n">
        <v>1111.31</v>
      </c>
      <c r="BM7" s="55" t="n">
        <v>966.33</v>
      </c>
      <c r="BN7" s="55" t="n">
        <v>958.81</v>
      </c>
      <c r="BO7" s="55" t="n">
        <v>1001.3</v>
      </c>
      <c r="BP7" s="55" t="n">
        <v>682.51</v>
      </c>
      <c r="BQ7" s="55" t="n">
        <v>57.44</v>
      </c>
      <c r="BR7" s="55" t="n">
        <v>68.4</v>
      </c>
      <c r="BS7" s="55" t="n">
        <v>72.27</v>
      </c>
      <c r="BT7" s="55" t="n">
        <v>72.33</v>
      </c>
      <c r="BU7" s="55" t="n">
        <v>75.77</v>
      </c>
      <c r="BV7" s="55" t="n">
        <v>72.33</v>
      </c>
      <c r="BW7" s="55" t="n">
        <v>75.54</v>
      </c>
      <c r="BX7" s="55" t="n">
        <v>81.74</v>
      </c>
      <c r="BY7" s="55" t="n">
        <v>82.88</v>
      </c>
      <c r="BZ7" s="55" t="n">
        <v>81.88</v>
      </c>
      <c r="CA7" s="55" t="n">
        <v>100.34</v>
      </c>
      <c r="CB7" s="55" t="n">
        <v>359.03</v>
      </c>
      <c r="CC7" s="55" t="n">
        <v>301.16</v>
      </c>
      <c r="CD7" s="55" t="n">
        <v>285.59</v>
      </c>
      <c r="CE7" s="55" t="n">
        <v>285.92</v>
      </c>
      <c r="CF7" s="55" t="n">
        <v>273.99</v>
      </c>
      <c r="CG7" s="55" t="n">
        <v>215.28</v>
      </c>
      <c r="CH7" s="55" t="n">
        <v>207.96</v>
      </c>
      <c r="CI7" s="55" t="n">
        <v>194.31</v>
      </c>
      <c r="CJ7" s="55" t="n">
        <v>190.99</v>
      </c>
      <c r="CK7" s="55" t="n">
        <v>187.55</v>
      </c>
      <c r="CL7" s="55" t="n">
        <v>136.15</v>
      </c>
      <c r="CM7" s="55" t="s">
        <v>46</v>
      </c>
      <c r="CN7" s="55" t="s">
        <v>46</v>
      </c>
      <c r="CO7" s="55" t="s">
        <v>46</v>
      </c>
      <c r="CP7" s="55" t="s">
        <v>46</v>
      </c>
      <c r="CQ7" s="55" t="s">
        <v>46</v>
      </c>
      <c r="CR7" s="55" t="n">
        <v>54.67</v>
      </c>
      <c r="CS7" s="55" t="n">
        <v>53.51</v>
      </c>
      <c r="CT7" s="55" t="n">
        <v>53.5</v>
      </c>
      <c r="CU7" s="55" t="n">
        <v>52.58</v>
      </c>
      <c r="CV7" s="55" t="n">
        <v>50.94</v>
      </c>
      <c r="CW7" s="55" t="n">
        <v>59.64</v>
      </c>
      <c r="CX7" s="55" t="n">
        <v>91.26</v>
      </c>
      <c r="CY7" s="55" t="n">
        <v>92.42</v>
      </c>
      <c r="CZ7" s="55" t="n">
        <v>93.42</v>
      </c>
      <c r="DA7" s="55" t="n">
        <v>93.85</v>
      </c>
      <c r="DB7" s="55" t="n">
        <v>93.9</v>
      </c>
      <c r="DC7" s="55" t="n">
        <v>83.8</v>
      </c>
      <c r="DD7" s="55" t="n">
        <v>83.91</v>
      </c>
      <c r="DE7" s="55" t="n">
        <v>83.51</v>
      </c>
      <c r="DF7" s="55" t="n">
        <v>83.02</v>
      </c>
      <c r="DG7" s="55" t="n">
        <v>82.55</v>
      </c>
      <c r="DH7" s="55" t="n">
        <v>95.35</v>
      </c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 t="n">
        <v>0</v>
      </c>
      <c r="EF7" s="55" t="n">
        <v>0</v>
      </c>
      <c r="EG7" s="55" t="n">
        <v>0</v>
      </c>
      <c r="EH7" s="55" t="n">
        <v>0</v>
      </c>
      <c r="EI7" s="55" t="n">
        <v>0</v>
      </c>
      <c r="EJ7" s="55" t="n">
        <v>0.11</v>
      </c>
      <c r="EK7" s="55" t="n">
        <v>0.15</v>
      </c>
      <c r="EL7" s="55" t="n">
        <v>0.16</v>
      </c>
      <c r="EM7" s="55" t="n">
        <v>0.13</v>
      </c>
      <c r="EN7" s="55" t="n">
        <v>0.15</v>
      </c>
      <c r="EO7" s="55" t="n">
        <v>0.22</v>
      </c>
    </row>
    <row r="8" customFormat="false" ht="13.5" hidden="false" customHeight="false" outlineLevel="0" collapsed="false"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</row>
    <row r="9" customFormat="false" ht="13.5" hidden="false" customHeight="false" outlineLevel="0" collapsed="false">
      <c r="A9" s="57"/>
      <c r="B9" s="57" t="s">
        <v>104</v>
      </c>
      <c r="C9" s="57" t="s">
        <v>105</v>
      </c>
      <c r="D9" s="57" t="s">
        <v>106</v>
      </c>
      <c r="E9" s="57" t="s">
        <v>107</v>
      </c>
      <c r="F9" s="57" t="s">
        <v>108</v>
      </c>
      <c r="R9" s="56"/>
      <c r="Y9" s="56"/>
      <c r="Z9" s="56"/>
      <c r="AA9" s="56"/>
      <c r="AB9" s="56"/>
      <c r="AC9" s="56"/>
      <c r="AD9" s="56"/>
      <c r="AE9" s="56"/>
      <c r="AF9" s="56"/>
      <c r="AG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D9" s="56"/>
      <c r="EE9" s="56"/>
      <c r="EF9" s="56"/>
      <c r="EG9" s="56"/>
      <c r="EH9" s="56"/>
      <c r="EI9" s="56"/>
      <c r="EJ9" s="56"/>
      <c r="EK9" s="56"/>
      <c r="EL9" s="56"/>
      <c r="EM9" s="56"/>
    </row>
    <row r="10" customFormat="false" ht="13.5" hidden="false" customHeight="false" outlineLevel="0" collapsed="false">
      <c r="A10" s="57" t="s">
        <v>50</v>
      </c>
      <c r="B10" s="58" t="n">
        <f aca="false">DATEVALUE($B7+12-B11&amp;"/1/"&amp;B12)</f>
        <v>46388</v>
      </c>
      <c r="C10" s="58" t="n">
        <f aca="false">DATEVALUE($B7+12-C11&amp;"/1/"&amp;C12)</f>
        <v>46753</v>
      </c>
      <c r="D10" s="58" t="n">
        <f aca="false">DATEVALUE($B7+12-D11&amp;"/1/"&amp;D12)</f>
        <v>47119</v>
      </c>
      <c r="E10" s="58" t="n">
        <f aca="false">DATEVALUE($B7+12-E11&amp;"/1/"&amp;E12)</f>
        <v>47484</v>
      </c>
      <c r="F10" s="59" t="n">
        <f aca="false">DATEVALUE($B7+12-F11&amp;"/1/"&amp;F12)</f>
        <v>47849</v>
      </c>
    </row>
    <row r="11" customFormat="false" ht="13.5" hidden="false" customHeight="false" outlineLevel="0" collapsed="false">
      <c r="B11" s="0" t="n">
        <v>4</v>
      </c>
      <c r="C11" s="0" t="n">
        <v>3</v>
      </c>
      <c r="D11" s="0" t="n">
        <v>2</v>
      </c>
      <c r="E11" s="0" t="n">
        <v>1</v>
      </c>
      <c r="F11" s="0" t="n">
        <v>0</v>
      </c>
      <c r="G11" s="0" t="s">
        <v>109</v>
      </c>
    </row>
    <row r="12" customFormat="false" ht="13.5" hidden="false" customHeight="false" outlineLevel="0" collapsed="false">
      <c r="B12" s="0" t="n">
        <v>1</v>
      </c>
      <c r="C12" s="0" t="n">
        <v>1</v>
      </c>
      <c r="D12" s="0" t="n">
        <v>1</v>
      </c>
      <c r="E12" s="0" t="n">
        <v>1</v>
      </c>
      <c r="F12" s="0" t="n">
        <v>1</v>
      </c>
      <c r="G12" s="0" t="s">
        <v>110</v>
      </c>
    </row>
    <row r="13" customFormat="false" ht="13.5" hidden="false" customHeight="false" outlineLevel="0" collapsed="false">
      <c r="B13" s="0" t="s">
        <v>111</v>
      </c>
      <c r="C13" s="0" t="s">
        <v>111</v>
      </c>
      <c r="D13" s="0" t="s">
        <v>111</v>
      </c>
      <c r="E13" s="0" t="s">
        <v>111</v>
      </c>
      <c r="F13" s="0" t="s">
        <v>112</v>
      </c>
      <c r="G13" s="0" t="s">
        <v>113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2020-12-04T02:48:56Z</dcterms:created>
  <dc:creator/>
  <dc:description/>
  <dc:language>ja-JP</dc:language>
  <cp:lastModifiedBy/>
  <cp:lastPrinted>2021-01-29T00:38:11Z</cp:lastPrinted>
  <dcterms:modified xsi:type="dcterms:W3CDTF">2021-02-24T14:17:54Z</dcterms:modified>
  <cp:revision>1</cp:revision>
  <dc:subject/>
  <dc:title>経営比較分析表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