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nas-2\somu_free\3_財務班\03_財政計画・調査\財政状況資料集\R4決算分\提出\"/>
    </mc:Choice>
  </mc:AlternateContent>
  <xr:revisionPtr revIDLastSave="0" documentId="13_ncr:1_{495C3A58-026D-4565-B71E-541A6684B107}"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E39" i="10"/>
  <c r="AM39" i="10"/>
  <c r="U39" i="10"/>
  <c r="C39" i="10"/>
  <c r="CO38" i="10"/>
  <c r="BE38" i="10"/>
  <c r="AM38" i="10"/>
  <c r="U38" i="10"/>
  <c r="C38" i="10"/>
  <c r="CO37" i="10"/>
  <c r="BW37" i="10"/>
  <c r="BW38" i="10" s="1"/>
  <c r="BW39" i="10" s="1"/>
  <c r="BE37" i="10"/>
  <c r="AM37" i="10"/>
  <c r="C37" i="10"/>
  <c r="CO36" i="10"/>
  <c r="BW36" i="10"/>
  <c r="BE36" i="10"/>
  <c r="AM36" i="10"/>
  <c r="C36" i="10"/>
  <c r="CO35" i="10"/>
  <c r="BW35" i="10"/>
  <c r="AM35" i="10"/>
  <c r="C35" i="10"/>
  <c r="CO34" i="10"/>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<sst xmlns="http://schemas.openxmlformats.org/spreadsheetml/2006/main" count="1091" uniqueCount="597">
  <si>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</si>
  <si>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</si>
  <si>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</si>
  <si>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</si>
  <si>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</si>
  <si>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</si>
  <si>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</si>
  <si>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</si>
  <si>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</si>
  <si>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</si>
  <si>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</si>
  <si>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</si>
  <si>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</si>
  <si>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</si>
  <si>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</si>
  <si>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</si>
  <si>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</si>
  <si>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</si>
  <si>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</si>
  <si>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</si>
  <si>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</si>
  <si>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</si>
  <si>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</si>
  <si>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</si>
  <si>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</si>
  <si>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</si>
  <si>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</si>
  <si>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</si>
  <si>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</si>
  <si>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</si>
  <si>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</si>
  <si>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</si>
  <si>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</si>
  <si>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</si>
  <si>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</si>
  <si>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</si>
  <si>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</si>
  <si>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</si>
  <si>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</si>
  <si>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</si>
  <si>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</si>
  <si>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</si>
  <si>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</si>
  <si>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</si>
  <si>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</si>
  <si>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</si>
  <si>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</si>
  <si>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</si>
  <si>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</si>
  <si>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</si>
  <si>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</si>
  <si>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</si>
  <si>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</si>
  <si>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</si>
  <si>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</si>
  <si>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</si>
  <si>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</si>
  <si>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</si>
  <si>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</si>
  <si>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</si>
  <si>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</si>
  <si>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</si>
  <si>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</si>
  <si>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</si>
  <si>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</si>
  <si>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</si>
  <si>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</si>
  <si>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</si>
  <si>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</si>
  <si>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</si>
  <si>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</si>
  <si>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</si>
  <si>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</si>
  <si>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</si>
  <si>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</si>
  <si>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</si>
  <si>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</si>
  <si>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</si>
  <si>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</si>
  <si>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</si>
  <si>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</si>
  <si>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</si>
  <si>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</si>
  <si>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</si>
  <si>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</si>
  <si>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</si>
  <si>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</si>
  <si>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</si>
  <si>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</si>
  <si>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</si>
  <si>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</si>
  <si>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</si>
  <si>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</si>
  <si>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</si>
  <si>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</si>
  <si>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</si>
  <si>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</si>
  <si>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</si>
  <si>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</si>
  <si>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</si>
  <si>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</si>
  <si>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</si>
  <si>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</si>
  <si>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</si>
  <si>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</si>
  <si>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</si>
  <si>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</si>
  <si>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</si>
  <si>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</si>
  <si>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</si>
  <si>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</si>
  <si>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</si>
  <si>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</si>
  <si>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</si>
  <si>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</si>
  <si>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</si>
  <si>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</si>
  <si>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</si>
  <si>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</si>
  <si>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</si>
  <si>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</si>
  <si>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</si>
  <si>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</si>
  <si>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</si>
  <si>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</si>
  <si>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</si>
  <si>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</si>
  <si>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</si>
  <si>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</si>
  <si>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</si>
  <si>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</si>
  <si>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</si>
  <si>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</si>
  <si>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</si>
  <si>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</si>
  <si>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</si>
  <si>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</si>
  <si>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</si>
  <si>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</si>
  <si>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</si>
  <si>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</si>
  <si>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</si>
  <si>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</si>
  <si>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</si>
  <si>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</si>
  <si>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</si>
  <si>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</si>
  <si>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</si>
  <si>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</si>
  <si>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</si>
  <si>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</si>
  <si>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</si>
  <si>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</si>
  <si>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</si>
  <si>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</si>
  <si>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</si>
  <si>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</si>
  <si>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</si>
  <si>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</si>
  <si>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</si>
  <si>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</si>
  <si>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</si>
  <si>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</si>
  <si>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</si>
  <si>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</si>
  <si>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</si>
  <si>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</si>
  <si>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</si>
  <si>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</si>
  <si>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</si>
  <si>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</si>
  <si>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</si>
  <si>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</si>
  <si>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</si>
  <si>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</si>
  <si>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</si>
  <si>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</si>
  <si>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</si>
  <si>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</si>
  <si>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</si>
  <si>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</si>
  <si>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</si>
  <si>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</si>
  <si>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</si>
  <si>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</si>
  <si>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</si>
  <si>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</si>
  <si>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</si>
  <si>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</si>
  <si>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</si>
  <si>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</si>
  <si>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</si>
  <si>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</si>
  <si>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</si>
  <si>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</si>
  <si>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</si>
  <si>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</si>
  <si>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</si>
  <si>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</si>
  <si>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</si>
  <si>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</si>
  <si>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</si>
  <si>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</si>
  <si>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</si>
  <si>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</si>
  <si>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</si>
  <si>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</si>
  <si>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</si>
  <si>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</si>
  <si>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</si>
  <si>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</si>
  <si>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</si>
  <si>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</si>
  <si>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</si>
  <si>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</si>
  <si>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</si>
  <si>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</si>
  <si>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</si>
  <si>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</si>
  <si>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</si>
  <si>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</si>
  <si>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山口県平生町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</si>
  <si>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</si>
  <si>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</si>
  <si>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</si>
  <si>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</si>
  <si>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</si>
  <si>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</si>
  <si>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</si>
  <si>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</si>
  <si>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</si>
  <si>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</si>
  <si>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</si>
  <si>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</si>
  <si>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</si>
  <si>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</si>
  <si>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</si>
  <si>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</si>
  <si>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</si>
  <si>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</si>
  <si>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</si>
  <si>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</si>
  <si>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</si>
  <si>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</si>
  <si>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</si>
  <si>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</si>
  <si>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</si>
  <si>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</si>
  <si>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</si>
  <si>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</si>
  <si>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</si>
  <si>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</si>
  <si>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</si>
  <si>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</si>
  <si>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</si>
  <si>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</si>
  <si>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</si>
  <si>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</si>
  <si>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</si>
  <si>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</si>
  <si>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</si>
  <si>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</si>
  <si>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</si>
  <si>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</si>
  <si>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</si>
  <si>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</si>
  <si>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</si>
  <si>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</si>
  <si>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</si>
  <si>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</si>
  <si>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</si>
  <si>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</si>
  <si>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</si>
  <si>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</si>
  <si>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</si>
  <si>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</si>
  <si>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</si>
  <si>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</si>
  <si>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</si>
  <si>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</si>
  <si>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</si>
  <si>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</si>
  <si>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</si>
  <si>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</si>
  <si>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</si>
  <si>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</si>
  <si>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</si>
  <si>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</si>
  <si>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</si>
  <si>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</si>
  <si>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</si>
  <si>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</si>
  <si>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</si>
  <si>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</si>
  <si>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</si>
  <si>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</si>
  <si>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</si>
  <si>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</si>
  <si>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</si>
  <si>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</si>
  <si>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</si>
  <si>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</si>
  <si>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</si>
  <si>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</si>
  <si>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</si>
  <si>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</si>
  <si>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</si>
  <si>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</si>
  <si>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</si>
  <si>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</si>
  <si>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</si>
  <si>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</si>
  <si>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</si>
  <si>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</si>
  <si>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</si>
  <si>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</si>
  <si>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</si>
  <si>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</si>
  <si>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</si>
  <si>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</si>
  <si>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</si>
  <si>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</si>
  <si>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</si>
  <si>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</si>
  <si>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</si>
  <si>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</si>
  <si>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</si>
  <si>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</si>
  <si>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</si>
  <si>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</si>
  <si>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</si>
  <si>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</si>
  <si>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</si>
  <si>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</si>
  <si>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</si>
  <si>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</si>
  <si>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</si>
  <si>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</si>
  <si>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</si>
  <si>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</si>
  <si>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</si>
  <si>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</si>
  <si>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</si>
  <si>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</si>
  <si>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</si>
  <si>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</si>
  <si>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</si>
  <si>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</si>
  <si>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</si>
  <si>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</si>
  <si>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</si>
  <si>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</si>
  <si>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</si>
  <si>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</si>
  <si>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</si>
  <si>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</si>
  <si>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</si>
  <si>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</si>
  <si>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</si>
  <si>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</si>
  <si>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</si>
  <si>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</si>
  <si>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</si>
  <si>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</si>
  <si>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</si>
  <si>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</si>
  <si>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</si>
  <si>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</si>
  <si>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</si>
  <si>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</si>
  <si>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</si>
  <si>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</si>
  <si>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</si>
  <si>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山口県平生町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</si>
  <si>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</si>
  <si>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</si>
  <si>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</si>
  <si>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</si>
  <si>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</si>
  <si>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</si>
  <si>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</si>
  <si>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</si>
  <si>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</si>
  <si>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</si>
  <si>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</si>
  <si>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</si>
  <si>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</si>
  <si>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</si>
  <si>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</si>
  <si>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</si>
  <si>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</si>
  <si>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</si>
  <si>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</si>
  <si>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</si>
  <si>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</si>
  <si>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</si>
  <si>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</si>
  <si>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</si>
  <si>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</si>
  <si>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</si>
  <si>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</si>
  <si>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</si>
  <si>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</si>
  <si>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</si>
  <si>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</si>
  <si>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</si>
  <si>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</si>
  <si>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</si>
  <si>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</si>
  <si>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介護保険事業勘定特別会計</t>
    <phoneticPr fontId="5"/>
  </si>
  <si>
    <t>後期高齢者医療事業特別会計</t>
    <phoneticPr fontId="5"/>
  </si>
  <si>
    <t>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</si>
  <si>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</si>
  <si>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</si>
  <si>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</si>
  <si>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</si>
  <si>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</si>
  <si>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</si>
  <si>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</si>
  <si>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</si>
  <si>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</si>
  <si>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</si>
  <si>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</si>
  <si>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</si>
  <si>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</si>
  <si>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</si>
  <si>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</si>
  <si>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</si>
  <si>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</si>
  <si>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</si>
  <si>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</si>
  <si>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</si>
  <si>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</si>
  <si>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</si>
  <si>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</si>
  <si>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</si>
  <si>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</si>
  <si>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</si>
  <si>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</si>
  <si>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</si>
  <si>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</si>
  <si>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</si>
  <si>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</si>
  <si>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</si>
  <si>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</si>
  <si>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</si>
  <si>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</si>
  <si>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</si>
  <si>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</si>
  <si>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</si>
  <si>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</si>
  <si>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</si>
  <si>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</si>
  <si>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</si>
  <si>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</si>
  <si>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</si>
  <si>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</si>
  <si>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</si>
  <si>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</si>
  <si>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</si>
  <si>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</si>
  <si>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</si>
  <si>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</si>
  <si>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</si>
  <si>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</si>
  <si>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</si>
  <si>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</si>
  <si>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</si>
  <si>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</si>
  <si>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</si>
  <si>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</si>
  <si>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</si>
  <si>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</si>
  <si>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</si>
  <si>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</si>
  <si>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</si>
  <si>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</si>
  <si>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</si>
  <si>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</si>
  <si>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</si>
  <si>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</si>
  <si>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</si>
  <si>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</si>
  <si>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</si>
  <si>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</si>
  <si>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</si>
  <si>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</si>
  <si>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</si>
  <si>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</si>
  <si>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</si>
  <si>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</si>
  <si>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</si>
  <si>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</si>
  <si>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</si>
  <si>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</si>
  <si>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</si>
  <si>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</si>
  <si>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</si>
  <si>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</si>
  <si>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</si>
  <si>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</si>
  <si>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</si>
  <si>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</si>
  <si>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</si>
  <si>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</si>
  <si>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</si>
  <si>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</si>
  <si>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</si>
  <si>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</si>
  <si>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</si>
  <si>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</si>
  <si>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</si>
  <si>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</si>
  <si>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</si>
  <si>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</si>
  <si>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</si>
  <si>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</si>
  <si>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</si>
  <si>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</si>
  <si>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</si>
  <si>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</si>
  <si>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</si>
  <si>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</si>
  <si>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</si>
  <si>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</si>
  <si>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</si>
  <si>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</si>
  <si>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</si>
  <si>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</si>
  <si>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</si>
  <si>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</si>
  <si>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</si>
  <si>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</si>
  <si>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</si>
  <si>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</si>
  <si>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</si>
  <si>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</si>
  <si>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</si>
  <si>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</si>
  <si>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</si>
  <si>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</si>
  <si>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</si>
  <si>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</si>
  <si>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</si>
  <si>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</si>
  <si>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</si>
  <si>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</si>
  <si>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</si>
  <si>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</si>
  <si>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</si>
  <si>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</si>
  <si>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</si>
  <si>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</si>
  <si>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</si>
  <si>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</si>
  <si>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</si>
  <si>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0.23</t>
  </si>
  <si>
    <t>▲ 4.16</t>
  </si>
  <si>
    <t>一般会計</t>
  </si>
  <si>
    <t>介護保険事業勘定特別会計</t>
  </si>
  <si>
    <t>下水道事業特別会計</t>
  </si>
  <si>
    <t>漁業集落環境整備事業特別会計</t>
  </si>
  <si>
    <t>国民健康保険事業勘定特別会計</t>
  </si>
  <si>
    <t>熊南地域介護認定審査会事業特別会計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</si>
  <si>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</si>
  <si>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</si>
  <si>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</si>
  <si>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</si>
  <si>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</si>
  <si>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</si>
  <si>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</si>
  <si>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</si>
  <si>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</si>
  <si>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</si>
  <si>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柳井地区広域消防組合（一般会計）</t>
    <rPh sb="0" eb="2">
      <t>ヤナイ</t>
    </rPh>
    <rPh sb="2" eb="4">
      <t>チク</t>
    </rPh>
    <rPh sb="4" eb="6">
      <t>コウイキ</t>
    </rPh>
    <rPh sb="6" eb="8">
      <t>ショウボウ</t>
    </rPh>
    <rPh sb="8" eb="10">
      <t>クミアイ</t>
    </rPh>
    <rPh sb="11" eb="15">
      <t>イッパンカイケイ</t>
    </rPh>
    <phoneticPr fontId="2"/>
  </si>
  <si>
    <t>周東環境衛生組合（一般会計）</t>
    <rPh sb="0" eb="2">
      <t>シュウトウ</t>
    </rPh>
    <rPh sb="2" eb="4">
      <t>カンキョウ</t>
    </rPh>
    <rPh sb="4" eb="6">
      <t>エイセイ</t>
    </rPh>
    <rPh sb="6" eb="8">
      <t>クミアイ</t>
    </rPh>
    <rPh sb="9" eb="11">
      <t>イッパン</t>
    </rPh>
    <rPh sb="11" eb="13">
      <t>カイケイ</t>
    </rPh>
    <phoneticPr fontId="2"/>
  </si>
  <si>
    <t>柳井地域広域水道企業団（水道用水供給事業特別会計）</t>
    <rPh sb="0" eb="2">
      <t>ヤナイ</t>
    </rPh>
    <rPh sb="2" eb="4">
      <t>チイキ</t>
    </rPh>
    <rPh sb="4" eb="6">
      <t>コウイキ</t>
    </rPh>
    <rPh sb="6" eb="8">
      <t>スイドウ</t>
    </rPh>
    <rPh sb="8" eb="10">
      <t>キギョウ</t>
    </rPh>
    <rPh sb="10" eb="11">
      <t>ダン</t>
    </rPh>
    <rPh sb="12" eb="14">
      <t>スイドウ</t>
    </rPh>
    <rPh sb="14" eb="15">
      <t>ヨウ</t>
    </rPh>
    <rPh sb="15" eb="16">
      <t>ミズ</t>
    </rPh>
    <rPh sb="16" eb="18">
      <t>キョウキュウ</t>
    </rPh>
    <rPh sb="18" eb="20">
      <t>ジギョウ</t>
    </rPh>
    <rPh sb="20" eb="22">
      <t>トクベツ</t>
    </rPh>
    <rPh sb="22" eb="24">
      <t>カイケイ</t>
    </rPh>
    <phoneticPr fontId="2"/>
  </si>
  <si>
    <t>熊南総合事務組合（一般会計）</t>
    <rPh sb="0" eb="2">
      <t>クマミナミ</t>
    </rPh>
    <rPh sb="2" eb="4">
      <t>ソウゴウ</t>
    </rPh>
    <rPh sb="4" eb="6">
      <t>ジム</t>
    </rPh>
    <rPh sb="6" eb="8">
      <t>クミアイ</t>
    </rPh>
    <rPh sb="9" eb="13">
      <t>イッパンカイケイ</t>
    </rPh>
    <phoneticPr fontId="2"/>
  </si>
  <si>
    <t>熊南総合事務組合（馬島・佐合島航路事業特別会計）</t>
    <rPh sb="0" eb="2">
      <t>クマミナミ</t>
    </rPh>
    <rPh sb="2" eb="4">
      <t>ソウゴウ</t>
    </rPh>
    <rPh sb="4" eb="6">
      <t>ジム</t>
    </rPh>
    <rPh sb="6" eb="8">
      <t>クミアイ</t>
    </rPh>
    <rPh sb="9" eb="11">
      <t>マジマ</t>
    </rPh>
    <rPh sb="12" eb="14">
      <t>サゴウ</t>
    </rPh>
    <rPh sb="14" eb="15">
      <t>シマ</t>
    </rPh>
    <rPh sb="15" eb="17">
      <t>コウロ</t>
    </rPh>
    <rPh sb="17" eb="19">
      <t>ジギョウ</t>
    </rPh>
    <rPh sb="19" eb="21">
      <t>トクベツ</t>
    </rPh>
    <rPh sb="21" eb="23">
      <t>カイケイ</t>
    </rPh>
    <phoneticPr fontId="2"/>
  </si>
  <si>
    <t>田布施・平生水道企業団（水道企業会計）</t>
    <rPh sb="0" eb="3">
      <t>タブセ</t>
    </rPh>
    <rPh sb="4" eb="6">
      <t>ヒラオ</t>
    </rPh>
    <rPh sb="6" eb="10">
      <t>スイドウキギョウ</t>
    </rPh>
    <rPh sb="10" eb="11">
      <t>ダン</t>
    </rPh>
    <rPh sb="12" eb="14">
      <t>スイドウ</t>
    </rPh>
    <rPh sb="14" eb="18">
      <t>キギョウカイケイ</t>
    </rPh>
    <phoneticPr fontId="2"/>
  </si>
  <si>
    <t>山口県市町総合事務組合（一般会計）</t>
    <rPh sb="0" eb="3">
      <t>ヤマグチケン</t>
    </rPh>
    <rPh sb="3" eb="4">
      <t>シ</t>
    </rPh>
    <rPh sb="4" eb="5">
      <t>マチ</t>
    </rPh>
    <rPh sb="5" eb="11">
      <t>ソウゴウジムクミアイ</t>
    </rPh>
    <rPh sb="12" eb="16">
      <t>イッパンカイケイ</t>
    </rPh>
    <phoneticPr fontId="2"/>
  </si>
  <si>
    <t>山口県市町総合事務組合（退職手当特別会計）</t>
    <rPh sb="0" eb="3">
      <t>ヤマグチケン</t>
    </rPh>
    <rPh sb="12" eb="14">
      <t>タイショク</t>
    </rPh>
    <rPh sb="14" eb="16">
      <t>テアテ</t>
    </rPh>
    <rPh sb="16" eb="18">
      <t>トクベツ</t>
    </rPh>
    <rPh sb="18" eb="20">
      <t>カイケイ</t>
    </rPh>
    <phoneticPr fontId="2"/>
  </si>
  <si>
    <t>山口県市町総合事務組合（消防団員補償等特別会計）</t>
    <rPh sb="0" eb="3">
      <t>ヤマグチケン</t>
    </rPh>
    <rPh sb="3" eb="4">
      <t>シ</t>
    </rPh>
    <rPh sb="4" eb="5">
      <t>マチ</t>
    </rPh>
    <rPh sb="5" eb="11">
      <t>ソウゴウジムクミアイ</t>
    </rPh>
    <rPh sb="12" eb="15">
      <t>ショウボウダン</t>
    </rPh>
    <rPh sb="15" eb="16">
      <t>イン</t>
    </rPh>
    <rPh sb="16" eb="19">
      <t>ホショウナド</t>
    </rPh>
    <rPh sb="19" eb="21">
      <t>トクベツ</t>
    </rPh>
    <rPh sb="21" eb="23">
      <t>カイケイ</t>
    </rPh>
    <phoneticPr fontId="2"/>
  </si>
  <si>
    <t>山口県市町総合事務組合（非常勤職員公務災害補償特別会計）</t>
    <rPh sb="0" eb="3">
      <t>ヤマグチケン</t>
    </rPh>
    <rPh sb="3" eb="11">
      <t>シマチソウゴウジムクミアイ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</si>
  <si>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山口県市町総合事務組合（山口県市町公平委員会特別会計）</t>
    <rPh sb="0" eb="3">
      <t>ヤマグチケン</t>
    </rPh>
    <rPh sb="3" eb="11">
      <t>シマチソウゴウジムクミアイ</t>
    </rPh>
    <rPh sb="12" eb="15">
      <t>ヤマグチケン</t>
    </rPh>
    <rPh sb="15" eb="16">
      <t>シ</t>
    </rPh>
    <rPh sb="16" eb="17">
      <t>マチ</t>
    </rPh>
    <rPh sb="17" eb="19">
      <t>コウヘイ</t>
    </rPh>
    <rPh sb="19" eb="22">
      <t>イインカイ</t>
    </rPh>
    <rPh sb="22" eb="26">
      <t>トクベツカイケイ</t>
    </rPh>
    <phoneticPr fontId="2"/>
  </si>
  <si>
    <t>山口県市町総合事務組合（交通災害共済特別会計）</t>
    <rPh sb="0" eb="3">
      <t>ヤマグチケン</t>
    </rPh>
    <rPh sb="3" eb="11">
      <t>シマチソウゴウジムクミアイ</t>
    </rPh>
    <rPh sb="12" eb="14">
      <t>コウツウ</t>
    </rPh>
    <rPh sb="14" eb="16">
      <t>サイガイ</t>
    </rPh>
    <rPh sb="16" eb="18">
      <t>キョウサイ</t>
    </rPh>
    <rPh sb="18" eb="22">
      <t>トクベツカイケイ</t>
    </rPh>
    <phoneticPr fontId="2"/>
  </si>
  <si>
    <t>山口県市町総合事務組合（山口県自治会館管理特別会計）</t>
    <rPh sb="0" eb="11">
      <t>ヤマグチケンシマチソウゴウジムクミアイ</t>
    </rPh>
    <rPh sb="12" eb="15">
      <t>ヤマグチケン</t>
    </rPh>
    <rPh sb="15" eb="17">
      <t>ジチ</t>
    </rPh>
    <rPh sb="17" eb="19">
      <t>カイカン</t>
    </rPh>
    <rPh sb="19" eb="21">
      <t>カンリ</t>
    </rPh>
    <rPh sb="21" eb="23">
      <t>トクベツ</t>
    </rPh>
    <rPh sb="23" eb="25">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</si>
  <si>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9">
      <t>イッパンカイケイ</t>
    </rPh>
    <phoneticPr fontId="2"/>
  </si>
  <si>
    <t>山口県後期高齢者医療広域連合（後期高齢者医療事業特別会計）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</si>
  <si>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法適用企業</t>
    <rPh sb="0" eb="1">
      <t>ホウ</t>
    </rPh>
    <rPh sb="1" eb="5">
      <t>テキヨウキギョウ</t>
    </rPh>
    <phoneticPr fontId="2"/>
  </si>
  <si>
    <t>法非適用企業</t>
    <rPh sb="0" eb="1">
      <t>ホウ</t>
    </rPh>
    <rPh sb="1" eb="2">
      <t>ヒ</t>
    </rPh>
    <rPh sb="2" eb="4">
      <t>テキヨウ</t>
    </rPh>
    <rPh sb="4" eb="6">
      <t>キギョウ</t>
    </rPh>
    <phoneticPr fontId="2"/>
  </si>
  <si>
    <t>ふるさと振興基金</t>
    <rPh sb="4" eb="6">
      <t>シンコウ</t>
    </rPh>
    <rPh sb="6" eb="8">
      <t>キキン</t>
    </rPh>
    <phoneticPr fontId="5"/>
  </si>
  <si>
    <t>公共施設整備基金</t>
    <rPh sb="0" eb="4">
      <t>コウキョウシセツ</t>
    </rPh>
    <rPh sb="4" eb="8">
      <t>セイビキキン</t>
    </rPh>
    <phoneticPr fontId="2"/>
  </si>
  <si>
    <t>まちづくり基金</t>
    <rPh sb="5" eb="7">
      <t>キキン</t>
    </rPh>
    <phoneticPr fontId="2"/>
  </si>
  <si>
    <t>森林環境整備基金</t>
    <rPh sb="0" eb="4">
      <t>シンリンカンキョウ</t>
    </rPh>
    <rPh sb="4" eb="6">
      <t>セイビ</t>
    </rPh>
    <rPh sb="6" eb="8">
      <t>キキン</t>
    </rPh>
    <phoneticPr fontId="2"/>
  </si>
  <si>
    <t>地球温暖化対策推進基金</t>
    <rPh sb="0" eb="5">
      <t>チキュウオンダンカ</t>
    </rPh>
    <rPh sb="5" eb="7">
      <t>タイサク</t>
    </rPh>
    <rPh sb="7" eb="11">
      <t>スイシンキキン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</si>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</sst>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8D86-4946-8449-C24CEB4EE0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17466</c:v>
                </c:pt>
                <c:pt idx="1">
                  <c:v>15113</c:v>
                </c:pt>
                <c:pt idx="2">
                  <c:v>29001</c:v>
                </c:pt>
                <c:pt idx="3">
                  <c:v>118264</c:v>
                </c:pt>
                <c:pt idx="4">
                  <c:v>49640</c:v>
                </c:pt>
              </c:numCache>
            </c:numRef>
          </c:val>
          <c:smooth val="0"/>
          <c:extLst>
            <c:ext xmlns:c16="http://schemas.microsoft.com/office/drawing/2014/chart" uri="{C3380CC4-5D6E-409C-BE32-E72D297353CC}">
              <c16:uniqueId val="{00000001-8D86-4946-8449-C24CEB4EE0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4.57</c:v>
                </c:pt>
                <c:pt idx="1">
                  <c:v>3.94</c:v>
                </c:pt>
                <c:pt idx="2">
                  <c:v>2.97</c:v>
                </c:pt>
                <c:pt idx="3">
                  <c:v>5.45</c:v>
                </c:pt>
                <c:pt idx="4">
                  <c:v>5.82</c:v>
                </c:pt>
              </c:numCache>
            </c:numRef>
          </c:val>
          <c:extLst>
            <c:ext xmlns:c16="http://schemas.microsoft.com/office/drawing/2014/chart" uri="{C3380CC4-5D6E-409C-BE32-E72D297353CC}">
              <c16:uniqueId val="{00000000-14A4-4CA9-B7CA-7EB2A26B7D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12.22</c:v>
                </c:pt>
                <c:pt idx="1">
                  <c:v>14.19</c:v>
                </c:pt>
                <c:pt idx="2">
                  <c:v>10.27</c:v>
                </c:pt>
                <c:pt idx="3">
                  <c:v>16.63</c:v>
                </c:pt>
                <c:pt idx="4">
                  <c:v>18.89</c:v>
                </c:pt>
              </c:numCache>
            </c:numRef>
          </c:val>
          <c:extLst>
            <c:ext xmlns:c16="http://schemas.microsoft.com/office/drawing/2014/chart" uri="{C3380CC4-5D6E-409C-BE32-E72D297353CC}">
              <c16:uniqueId val="{00000001-14A4-4CA9-B7CA-7EB2A26B7D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-0.23</c:v>
                </c:pt>
                <c:pt idx="1">
                  <c:v>1.25</c:v>
                </c:pt>
                <c:pt idx="2">
                  <c:v>-4.16</c:v>
                </c:pt>
                <c:pt idx="3">
                  <c:v>9.6999999999999993</c:v>
                </c:pt>
                <c:pt idx="4">
                  <c:v>2.0099999999999998</c:v>
                </c:pt>
              </c:numCache>
            </c:numRef>
          </c:val>
          <c:smooth val="0"/>
          <c:extLst>
            <c:ext xmlns:c16="http://schemas.microsoft.com/office/drawing/2014/chart" uri="{C3380CC4-5D6E-409C-BE32-E72D297353CC}">
              <c16:uniqueId val="{00000002-14A4-4CA9-B7CA-7EB2A26B7D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72-4182-A921-2B10F417D3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72-4182-A921-2B10F417D3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72-4182-A921-2B10F417D35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72-4182-A921-2B10F417D351}"/>
            </c:ext>
          </c:extLst>
        </c:ser>
        <c:ser>
          <c:idx val="4"/>
          <c:order val="4"/>
          <c:tx>
            <c:strRef>
              <c:f>データシート!$A$31</c:f>
              <c:strCache>
                <c:ptCount val="1"/>
                <c:pt idx="0">
                  <c:v>熊南地域介護認定審査会事業特別会計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772-4182-A921-2B10F417D351}"/>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1.58</c:v>
                </c:pt>
                <c:pt idx="4">
                  <c:v>#N/A</c:v>
                </c:pt>
                <c:pt idx="5">
                  <c:v>0.17</c:v>
                </c:pt>
                <c:pt idx="6">
                  <c:v>#N/A</c:v>
                </c:pt>
                <c:pt idx="7">
                  <c:v>0.67</c:v>
                </c:pt>
                <c:pt idx="8">
                  <c:v>#N/A</c:v>
                </c:pt>
                <c:pt idx="9">
                  <c:v>0.14000000000000001</c:v>
                </c:pt>
              </c:numCache>
            </c:numRef>
          </c:val>
          <c:extLst>
            <c:ext xmlns:c16="http://schemas.microsoft.com/office/drawing/2014/chart" uri="{C3380CC4-5D6E-409C-BE32-E72D297353CC}">
              <c16:uniqueId val="{00000005-8772-4182-A921-2B10F417D351}"/>
            </c:ext>
          </c:extLst>
        </c:ser>
        <c:ser>
          <c:idx val="6"/>
          <c:order val="6"/>
          <c:tx>
            <c:strRef>
              <c:f>データシート!$A$33</c:f>
              <c:strCache>
                <c:ptCount val="1"/>
                <c:pt idx="0">
                  <c:v>漁業集落環境整備事業特別会計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6-8772-4182-A921-2B10F417D351}"/>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0.06</c:v>
                </c:pt>
                <c:pt idx="4">
                  <c:v>#N/A</c:v>
                </c:pt>
                <c:pt idx="5">
                  <c:v>0.15</c:v>
                </c:pt>
                <c:pt idx="6">
                  <c:v>#N/A</c:v>
                </c:pt>
                <c:pt idx="7">
                  <c:v>0</c:v>
                </c:pt>
                <c:pt idx="8">
                  <c:v>#N/A</c:v>
                </c:pt>
                <c:pt idx="9">
                  <c:v>0.77</c:v>
                </c:pt>
              </c:numCache>
            </c:numRef>
          </c:val>
          <c:extLst>
            <c:ext xmlns:c16="http://schemas.microsoft.com/office/drawing/2014/chart" uri="{C3380CC4-5D6E-409C-BE32-E72D297353CC}">
              <c16:uniqueId val="{00000007-8772-4182-A921-2B10F417D351}"/>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1.1200000000000001</c:v>
                </c:pt>
                <c:pt idx="2">
                  <c:v>#N/A</c:v>
                </c:pt>
                <c:pt idx="3">
                  <c:v>1.1299999999999999</c:v>
                </c:pt>
                <c:pt idx="4">
                  <c:v>#N/A</c:v>
                </c:pt>
                <c:pt idx="5">
                  <c:v>0.78</c:v>
                </c:pt>
                <c:pt idx="6">
                  <c:v>#N/A</c:v>
                </c:pt>
                <c:pt idx="7">
                  <c:v>1.01</c:v>
                </c:pt>
                <c:pt idx="8">
                  <c:v>#N/A</c:v>
                </c:pt>
                <c:pt idx="9">
                  <c:v>2.0499999999999998</c:v>
                </c:pt>
              </c:numCache>
            </c:numRef>
          </c:val>
          <c:extLst>
            <c:ext xmlns:c16="http://schemas.microsoft.com/office/drawing/2014/chart" uri="{C3380CC4-5D6E-409C-BE32-E72D297353CC}">
              <c16:uniqueId val="{00000008-8772-4182-A921-2B10F417D3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4.57</c:v>
                </c:pt>
                <c:pt idx="2">
                  <c:v>#N/A</c:v>
                </c:pt>
                <c:pt idx="3">
                  <c:v>3.94</c:v>
                </c:pt>
                <c:pt idx="4">
                  <c:v>#N/A</c:v>
                </c:pt>
                <c:pt idx="5">
                  <c:v>2.97</c:v>
                </c:pt>
                <c:pt idx="6">
                  <c:v>#N/A</c:v>
                </c:pt>
                <c:pt idx="7">
                  <c:v>5.45</c:v>
                </c:pt>
                <c:pt idx="8">
                  <c:v>#N/A</c:v>
                </c:pt>
                <c:pt idx="9">
                  <c:v>5.81</c:v>
                </c:pt>
              </c:numCache>
            </c:numRef>
          </c:val>
          <c:extLst>
            <c:ext xmlns:c16="http://schemas.microsoft.com/office/drawing/2014/chart" uri="{C3380CC4-5D6E-409C-BE32-E72D297353CC}">
              <c16:uniqueId val="{00000009-8772-4182-A921-2B10F417D3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561</c:v>
                </c:pt>
                <c:pt idx="5">
                  <c:v>551</c:v>
                </c:pt>
                <c:pt idx="8">
                  <c:v>543</c:v>
                </c:pt>
                <c:pt idx="11">
                  <c:v>538</c:v>
                </c:pt>
                <c:pt idx="14">
                  <c:v>534</c:v>
                </c:pt>
              </c:numCache>
            </c:numRef>
          </c:val>
          <c:extLst>
            <c:ext xmlns:c16="http://schemas.microsoft.com/office/drawing/2014/chart" uri="{C3380CC4-5D6E-409C-BE32-E72D297353CC}">
              <c16:uniqueId val="{00000000-7490-4C54-8929-7C7526344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90-4C54-8929-7C7526344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62</c:v>
                </c:pt>
                <c:pt idx="3">
                  <c:v>67</c:v>
                </c:pt>
                <c:pt idx="6">
                  <c:v>73</c:v>
                </c:pt>
                <c:pt idx="9">
                  <c:v>72</c:v>
                </c:pt>
                <c:pt idx="12">
                  <c:v>71</c:v>
                </c:pt>
              </c:numCache>
            </c:numRef>
          </c:val>
          <c:extLst>
            <c:ext xmlns:c16="http://schemas.microsoft.com/office/drawing/2014/chart" uri="{C3380CC4-5D6E-409C-BE32-E72D297353CC}">
              <c16:uniqueId val="{00000002-7490-4C54-8929-7C7526344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58</c:v>
                </c:pt>
                <c:pt idx="6">
                  <c:v>55</c:v>
                </c:pt>
                <c:pt idx="9">
                  <c:v>58</c:v>
                </c:pt>
                <c:pt idx="12">
                  <c:v>57</c:v>
                </c:pt>
              </c:numCache>
            </c:numRef>
          </c:val>
          <c:extLst>
            <c:ext xmlns:c16="http://schemas.microsoft.com/office/drawing/2014/chart" uri="{C3380CC4-5D6E-409C-BE32-E72D297353CC}">
              <c16:uniqueId val="{00000003-7490-4C54-8929-7C7526344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287</c:v>
                </c:pt>
                <c:pt idx="3">
                  <c:v>294</c:v>
                </c:pt>
                <c:pt idx="6">
                  <c:v>299</c:v>
                </c:pt>
                <c:pt idx="9">
                  <c:v>317</c:v>
                </c:pt>
                <c:pt idx="12">
                  <c:v>330</c:v>
                </c:pt>
              </c:numCache>
            </c:numRef>
          </c:val>
          <c:extLst>
            <c:ext xmlns:c16="http://schemas.microsoft.com/office/drawing/2014/chart" uri="{C3380CC4-5D6E-409C-BE32-E72D297353CC}">
              <c16:uniqueId val="{00000004-7490-4C54-8929-7C7526344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90-4C54-8929-7C7526344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90-4C54-8929-7C7526344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514</c:v>
                </c:pt>
                <c:pt idx="3">
                  <c:v>502</c:v>
                </c:pt>
                <c:pt idx="6">
                  <c:v>502</c:v>
                </c:pt>
                <c:pt idx="9">
                  <c:v>497</c:v>
                </c:pt>
                <c:pt idx="12">
                  <c:v>501</c:v>
                </c:pt>
              </c:numCache>
            </c:numRef>
          </c:val>
          <c:extLst>
            <c:ext xmlns:c16="http://schemas.microsoft.com/office/drawing/2014/chart" uri="{C3380CC4-5D6E-409C-BE32-E72D297353CC}">
              <c16:uniqueId val="{00000007-7490-4C54-8929-7C75263448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358</c:v>
                </c:pt>
                <c:pt idx="2">
                  <c:v>#N/A</c:v>
                </c:pt>
                <c:pt idx="3">
                  <c:v>#N/A</c:v>
                </c:pt>
                <c:pt idx="4">
                  <c:v>370</c:v>
                </c:pt>
                <c:pt idx="5">
                  <c:v>#N/A</c:v>
                </c:pt>
                <c:pt idx="6">
                  <c:v>#N/A</c:v>
                </c:pt>
                <c:pt idx="7">
                  <c:v>386</c:v>
                </c:pt>
                <c:pt idx="8">
                  <c:v>#N/A</c:v>
                </c:pt>
                <c:pt idx="9">
                  <c:v>#N/A</c:v>
                </c:pt>
                <c:pt idx="10">
                  <c:v>406</c:v>
                </c:pt>
                <c:pt idx="11">
                  <c:v>#N/A</c:v>
                </c:pt>
                <c:pt idx="12">
                  <c:v>#N/A</c:v>
                </c:pt>
                <c:pt idx="13">
                  <c:v>425</c:v>
                </c:pt>
                <c:pt idx="14">
                  <c:v>#N/A</c:v>
                </c:pt>
              </c:numCache>
            </c:numRef>
          </c:val>
          <c:smooth val="0"/>
          <c:extLst>
            <c:ext xmlns:c16="http://schemas.microsoft.com/office/drawing/2014/chart" uri="{C3380CC4-5D6E-409C-BE32-E72D297353CC}">
              <c16:uniqueId val="{00000008-7490-4C54-8929-7C75263448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6138</c:v>
                </c:pt>
                <c:pt idx="5">
                  <c:v>5924</c:v>
                </c:pt>
                <c:pt idx="8">
                  <c:v>5684</c:v>
                </c:pt>
                <c:pt idx="11">
                  <c:v>6015</c:v>
                </c:pt>
                <c:pt idx="14">
                  <c:v>5860</c:v>
                </c:pt>
              </c:numCache>
            </c:numRef>
          </c:val>
          <c:extLst>
            <c:ext xmlns:c16="http://schemas.microsoft.com/office/drawing/2014/chart" uri="{C3380CC4-5D6E-409C-BE32-E72D297353CC}">
              <c16:uniqueId val="{00000000-B2EC-497B-884C-E1E1D5655A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c:v>
                </c:pt>
                <c:pt idx="5">
                  <c:v>136</c:v>
                </c:pt>
                <c:pt idx="8">
                  <c:v>114</c:v>
                </c:pt>
                <c:pt idx="11">
                  <c:v>107</c:v>
                </c:pt>
                <c:pt idx="14">
                  <c:v>96</c:v>
                </c:pt>
              </c:numCache>
            </c:numRef>
          </c:val>
          <c:extLst>
            <c:ext xmlns:c16="http://schemas.microsoft.com/office/drawing/2014/chart" uri="{C3380CC4-5D6E-409C-BE32-E72D297353CC}">
              <c16:uniqueId val="{00000001-B2EC-497B-884C-E1E1D5655A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940</c:v>
                </c:pt>
                <c:pt idx="5">
                  <c:v>1004</c:v>
                </c:pt>
                <c:pt idx="8">
                  <c:v>915</c:v>
                </c:pt>
                <c:pt idx="11">
                  <c:v>1135</c:v>
                </c:pt>
                <c:pt idx="14">
                  <c:v>1158</c:v>
                </c:pt>
              </c:numCache>
            </c:numRef>
          </c:val>
          <c:extLst>
            <c:ext xmlns:c16="http://schemas.microsoft.com/office/drawing/2014/chart" uri="{C3380CC4-5D6E-409C-BE32-E72D297353CC}">
              <c16:uniqueId val="{00000002-B2EC-497B-884C-E1E1D5655A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EC-497B-884C-E1E1D5655A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EC-497B-884C-E1E1D5655A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EC-497B-884C-E1E1D5655A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1114</c:v>
                </c:pt>
                <c:pt idx="3">
                  <c:v>1073</c:v>
                </c:pt>
                <c:pt idx="6">
                  <c:v>1044</c:v>
                </c:pt>
                <c:pt idx="9">
                  <c:v>1004</c:v>
                </c:pt>
                <c:pt idx="12">
                  <c:v>961</c:v>
                </c:pt>
              </c:numCache>
            </c:numRef>
          </c:val>
          <c:extLst>
            <c:ext xmlns:c16="http://schemas.microsoft.com/office/drawing/2014/chart" uri="{C3380CC4-5D6E-409C-BE32-E72D297353CC}">
              <c16:uniqueId val="{00000006-B2EC-497B-884C-E1E1D5655A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689</c:v>
                </c:pt>
                <c:pt idx="3">
                  <c:v>629</c:v>
                </c:pt>
                <c:pt idx="6">
                  <c:v>544</c:v>
                </c:pt>
                <c:pt idx="9">
                  <c:v>482</c:v>
                </c:pt>
                <c:pt idx="12">
                  <c:v>422</c:v>
                </c:pt>
              </c:numCache>
            </c:numRef>
          </c:val>
          <c:extLst>
            <c:ext xmlns:c16="http://schemas.microsoft.com/office/drawing/2014/chart" uri="{C3380CC4-5D6E-409C-BE32-E72D297353CC}">
              <c16:uniqueId val="{00000007-B2EC-497B-884C-E1E1D5655A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4666</c:v>
                </c:pt>
                <c:pt idx="3">
                  <c:v>4526</c:v>
                </c:pt>
                <c:pt idx="6">
                  <c:v>4345</c:v>
                </c:pt>
                <c:pt idx="9">
                  <c:v>4232</c:v>
                </c:pt>
                <c:pt idx="12">
                  <c:v>4148</c:v>
                </c:pt>
              </c:numCache>
            </c:numRef>
          </c:val>
          <c:extLst>
            <c:ext xmlns:c16="http://schemas.microsoft.com/office/drawing/2014/chart" uri="{C3380CC4-5D6E-409C-BE32-E72D297353CC}">
              <c16:uniqueId val="{00000008-B2EC-497B-884C-E1E1D5655A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498</c:v>
                </c:pt>
                <c:pt idx="3">
                  <c:v>578</c:v>
                </c:pt>
                <c:pt idx="6">
                  <c:v>523</c:v>
                </c:pt>
                <c:pt idx="9">
                  <c:v>468</c:v>
                </c:pt>
                <c:pt idx="12">
                  <c:v>413</c:v>
                </c:pt>
              </c:numCache>
            </c:numRef>
          </c:val>
          <c:extLst>
            <c:ext xmlns:c16="http://schemas.microsoft.com/office/drawing/2014/chart" uri="{C3380CC4-5D6E-409C-BE32-E72D297353CC}">
              <c16:uniqueId val="{00000009-B2EC-497B-884C-E1E1D5655A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4775</c:v>
                </c:pt>
                <c:pt idx="3">
                  <c:v>4563</c:v>
                </c:pt>
                <c:pt idx="6">
                  <c:v>4425</c:v>
                </c:pt>
                <c:pt idx="9">
                  <c:v>5089</c:v>
                </c:pt>
                <c:pt idx="12">
                  <c:v>4956</c:v>
                </c:pt>
              </c:numCache>
            </c:numRef>
          </c:val>
          <c:extLst>
            <c:ext xmlns:c16="http://schemas.microsoft.com/office/drawing/2014/chart" uri="{C3380CC4-5D6E-409C-BE32-E72D297353CC}">
              <c16:uniqueId val="{0000000A-B2EC-497B-884C-E1E1D5655A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4518</c:v>
                </c:pt>
                <c:pt idx="2">
                  <c:v>#N/A</c:v>
                </c:pt>
                <c:pt idx="3">
                  <c:v>#N/A</c:v>
                </c:pt>
                <c:pt idx="4">
                  <c:v>4306</c:v>
                </c:pt>
                <c:pt idx="5">
                  <c:v>#N/A</c:v>
                </c:pt>
                <c:pt idx="6">
                  <c:v>#N/A</c:v>
                </c:pt>
                <c:pt idx="7">
                  <c:v>4168</c:v>
                </c:pt>
                <c:pt idx="8">
                  <c:v>#N/A</c:v>
                </c:pt>
                <c:pt idx="9">
                  <c:v>#N/A</c:v>
                </c:pt>
                <c:pt idx="10">
                  <c:v>4017</c:v>
                </c:pt>
                <c:pt idx="11">
                  <c:v>#N/A</c:v>
                </c:pt>
                <c:pt idx="12">
                  <c:v>#N/A</c:v>
                </c:pt>
                <c:pt idx="13">
                  <c:v>3787</c:v>
                </c:pt>
                <c:pt idx="14">
                  <c:v>#N/A</c:v>
                </c:pt>
              </c:numCache>
            </c:numRef>
          </c:val>
          <c:smooth val="0"/>
          <c:extLst>
            <c:ext xmlns:c16="http://schemas.microsoft.com/office/drawing/2014/chart" uri="{C3380CC4-5D6E-409C-BE32-E72D297353CC}">
              <c16:uniqueId val="{0000000B-B2EC-497B-884C-E1E1D5655A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367</c:v>
                </c:pt>
                <c:pt idx="1">
                  <c:v>635</c:v>
                </c:pt>
                <c:pt idx="2">
                  <c:v>702</c:v>
                </c:pt>
              </c:numCache>
            </c:numRef>
          </c:val>
          <c:extLst>
            <c:ext xmlns:c16="http://schemas.microsoft.com/office/drawing/2014/chart" uri="{C3380CC4-5D6E-409C-BE32-E72D297353CC}">
              <c16:uniqueId val="{00000000-7D33-46BE-AC0D-126BDF16B3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D33-46BE-AC0D-126BDF16B3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188</c:v>
                </c:pt>
                <c:pt idx="1">
                  <c:v>190</c:v>
                </c:pt>
                <c:pt idx="2">
                  <c:v>152</c:v>
                </c:pt>
              </c:numCache>
            </c:numRef>
          </c:val>
          <c:extLst>
            <c:ext xmlns:c16="http://schemas.microsoft.com/office/drawing/2014/chart" uri="{C3380CC4-5D6E-409C-BE32-E72D297353CC}">
              <c16:uniqueId val="{00000002-7D33-46BE-AC0D-126BDF16B3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一般会計の元利償還金は、横ばいで推移しているが、公営企業会計の元利償還金は年々微増で推移し、繰出金の増加が財政運営を圧迫している。償還のピークは令和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あるとの推測をしているため、今後は減少していく見込みである。また、算入公債費は、地方債の現在高の減少によるものである。実質公債費比率は、増加傾向であるため、新規借入の抑制等を図るとともに、比率の維持、低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すべての負担見込額が減少したため、全体として減少している。充当可能財源等について、充当可能基金は増加しているが、基準財政需要額算入見込額の減少により全体として減少している。将来負担額の減少幅が充当可能財源等より大きいため、前年度と比較すると、将来負担比率（分子）は減少している。しかし、類似団体と比較すると、依然として高い水準にあるため、計画的な事業実施や新規借入の抑制を図るとともに、比率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財政調整基金は、適切な財源確保と歳出の精査により、積立額が取崩額を上回り、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減債基金は、利子分のみの積立てをしている状況であり、大きな変動は生じていない。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その他特定目的基金は、新庁舎建設に伴う公共施設整備基金の取崩額の増加により、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基金全体では、財政調整基金の積立額の増加分がその他特定目的基金の減少額より大きく、前年度と比較すると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目的に沿う事業を展開するために取崩しを計画的に行う予定である。また、計画的な公共施設の老朽化対策や社会保障関係経費等の増加に対応するほか、災害等の非常時に要する経費に備え、計画的な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・ふるさと振興基金：ふるさと振興事業に必要な経費の財源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・公共施設整備基金：公共施設等の整備に必要な経費の財源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・まちづくり基金：地域住民主体のまちづくり事業に必要な経費の財源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・森林環境整備基金：森林環境整備に必要な経費の財源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・地球温暖化対策推進基金：地域住民主体の地球温暖化対策に必要な経費の財源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・ボートパーク管理基金：ひらおボートパークの管理に必要な経費の財源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は、新庁舎建設への寄付金により積立てがあったが、大幅な取崩しを行っており、取崩額が積立額を上回り減少している。森林環境整備基金は、地方譲与税（森林環境譲与税）の増収により、前年度より増加している。その他特定目的基金は、利子分のみを積立てしている状況であり、大きな変動は生じていない。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が完了に伴い、公共施設整備基金より大幅な取崩しはないが、その他公共施設の老朽化対策として今後も取崩す予定。また、その他の特定目的基金についても、目的に沿う事業を展開するために取崩しを計画的に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今後、基金の減少が考えられるが、財源確保として、計画的な積立てを行い、基金残高を確保する。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百万円減少しており、取崩額は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百万円で前年度と比較すると、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百万円減少している。主に地方交付税等の増額により、積立額が取崩額を上回り、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今後の財政需要への備えとして、社会保障関係経費、物価高騰対策の増加に対応するほか、災害時の非常時に要する経費に備え、計画的な積立てを行い、基金残高を確保する。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基金利子分のみを積立てしている状況であり、大きな変動は生じていない。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ついては、年々減少で推移しているが、新庁舎整備事業の償還に伴い、今後増加すると推測している。現在は社会保障関係経費、公共施設の老朽化対策として公共施設整備基金などへの積立てを優先的に確保している状況であるが、今後の公債費の負担軽減のために、計画的な積立てを行い、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40.7</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下回っている。収入額、需要額ともに増加しており、推移は横ばいの状態となっている。歳入では、財政基盤の強化のため、今後も企業誘致の推進等に取り組み、歳入確保に努める。歳出では、各事業の見直し等を引き続き行い、歳出削減に努める。限られた財源のなか、本町がもつ魅力を最大限に引き出し、活気あふれるまちづくりを展開しつつ、行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公債費は減少しているが、人件費や繰出金の増加により、経常経費充当一般財源は増加しており、経常一般財源歳入額の普通交付税額及び臨時財政対策債が減少したことにより、</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％と比率が増加し、類似団体平均を上回っている。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の導入推進による事務の効率化、民間委託等の活用により、経常経費の削減に取り組み、一般財源の確保に努め、比率の低減を図る。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65</xdr:row>
      <xdr:rowOff>44873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79455"/>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79455"/>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125306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489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125306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574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65633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62442</xdr:rowOff>
    </xdr:from>
    <xdr:to>
      <xdr:col>7</xdr:col>
      <xdr:colOff>31750</xdr:colOff>
      <xdr:row>65</xdr:row>
      <xdr:rowOff>164042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148819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主に、人件費の増加、また人口の減少を要因としており、今後は、民間でも実施可能な部分については委託化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80842</xdr:rowOff>
    </xdr:from>
    <xdr:to>
      <xdr:col>23</xdr:col>
      <xdr:colOff>133350</xdr:colOff>
      <xdr:row>81</xdr:row>
      <xdr:rowOff>110533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68292"/>
          <a:ext cx="838200" cy="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160840</xdr:rowOff>
    </xdr:from>
    <xdr:to>
      <xdr:col>19</xdr:col>
      <xdr:colOff>133350</xdr:colOff>
      <xdr:row>81</xdr:row>
      <xdr:rowOff>80842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6840"/>
          <a:ext cx="889000" cy="9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111618</xdr:rowOff>
    </xdr:from>
    <xdr:to>
      <xdr:col>15</xdr:col>
      <xdr:colOff>82550</xdr:colOff>
      <xdr:row>80</xdr:row>
      <xdr:rowOff>160840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7618"/>
          <a:ext cx="889000" cy="4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90610</xdr:rowOff>
    </xdr:from>
    <xdr:to>
      <xdr:col>11</xdr:col>
      <xdr:colOff>31750</xdr:colOff>
      <xdr:row>80</xdr:row>
      <xdr:rowOff>111618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06610"/>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59733</xdr:rowOff>
    </xdr:from>
    <xdr:to>
      <xdr:col>23</xdr:col>
      <xdr:colOff>184150</xdr:colOff>
      <xdr:row>81</xdr:row>
      <xdr:rowOff>161333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76260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9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30042</xdr:rowOff>
    </xdr:from>
    <xdr:to>
      <xdr:col>19</xdr:col>
      <xdr:colOff>184150</xdr:colOff>
      <xdr:row>81</xdr:row>
      <xdr:rowOff>131642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141819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110040</xdr:rowOff>
    </xdr:from>
    <xdr:to>
      <xdr:col>15</xdr:col>
      <xdr:colOff>133350</xdr:colOff>
      <xdr:row>81</xdr:row>
      <xdr:rowOff>40190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50367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60818</xdr:rowOff>
    </xdr:from>
    <xdr:to>
      <xdr:col>11</xdr:col>
      <xdr:colOff>82550</xdr:colOff>
      <xdr:row>80</xdr:row>
      <xdr:rowOff>162418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7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39810</xdr:rowOff>
    </xdr:from>
    <xdr:to>
      <xdr:col>7</xdr:col>
      <xdr:colOff>31750</xdr:colOff>
      <xdr:row>80</xdr:row>
      <xdr:rowOff>141410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151587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近年で比較すると、低い水準となっており、類似団体、全国町村平均を下回っている。庁舎の移転に伴い、主たる異動が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月となったことから、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日時点において昇格控えの状況が生じたことが水準低下の要因となっている。今後も地域の民間企業の平均給与の状況や国、県、他市町の動向等を伺いながら、より一層の給与水準の適正化に努める。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44413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58561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165805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318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増加しているが、類似団体平均を下回っている。計画に基づき、事務事業の見直しや民間委託の推進、新規採用の抑制など定員の適正化等に取り組んできたことが要因と考えられる。今後は、業務量等の増加により一定数の増員が必要となるため、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49403</xdr:rowOff>
    </xdr:from>
    <xdr:to>
      <xdr:col>81</xdr:col>
      <xdr:colOff>44450</xdr:colOff>
      <xdr:row>61</xdr:row>
      <xdr:rowOff>84633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7853"/>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41199</xdr:rowOff>
    </xdr:from>
    <xdr:to>
      <xdr:col>77</xdr:col>
      <xdr:colOff>44450</xdr:colOff>
      <xdr:row>61</xdr:row>
      <xdr:rowOff>49403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9649"/>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38303</xdr:rowOff>
    </xdr:from>
    <xdr:to>
      <xdr:col>72</xdr:col>
      <xdr:colOff>203200</xdr:colOff>
      <xdr:row>61</xdr:row>
      <xdr:rowOff>41199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967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29616</xdr:rowOff>
    </xdr:from>
    <xdr:to>
      <xdr:col>68</xdr:col>
      <xdr:colOff>152400</xdr:colOff>
      <xdr:row>61</xdr:row>
      <xdr:rowOff>38303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880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33833</xdr:rowOff>
    </xdr:from>
    <xdr:to>
      <xdr:col>81</xdr:col>
      <xdr:colOff>95250</xdr:colOff>
      <xdr:row>61</xdr:row>
      <xdr:rowOff>135433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50360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170053</xdr:rowOff>
    </xdr:from>
    <xdr:to>
      <xdr:col>77</xdr:col>
      <xdr:colOff>95250</xdr:colOff>
      <xdr:row>61</xdr:row>
      <xdr:rowOff>100203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110380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161849</xdr:rowOff>
    </xdr:from>
    <xdr:to>
      <xdr:col>73</xdr:col>
      <xdr:colOff>44450</xdr:colOff>
      <xdr:row>61</xdr:row>
      <xdr:rowOff>91999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102176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158953</xdr:rowOff>
    </xdr:from>
    <xdr:to>
      <xdr:col>68</xdr:col>
      <xdr:colOff>203200</xdr:colOff>
      <xdr:row>61</xdr:row>
      <xdr:rowOff>89103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150266</xdr:rowOff>
    </xdr:from>
    <xdr:to>
      <xdr:col>64</xdr:col>
      <xdr:colOff>152400</xdr:colOff>
      <xdr:row>61</xdr:row>
      <xdr:rowOff>80416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90593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0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地方債の元利償還金及び公営企業における準元利償還金が増加し、標準財政規模が減少したことにより、単年度での比率は増加し、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か年平均では微増となっている。公営企業の元利償還金は令和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年度がピークであり、減少に転ずるものと見込まれるが、今後とも新規借入の抑制に努め、比率の低減を図る。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44450</xdr:rowOff>
    </xdr:from>
    <xdr:to>
      <xdr:col>81</xdr:col>
      <xdr:colOff>44450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882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60537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108796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減少による標準財政規模が減少しているが、一般会計、公営企業会計の地方債の現在高の減少による将来負担額が減少したことにより、全体として比率は減少している。しかし、類似団体平均を大きく上回っているため、今後も計画的な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5385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61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148912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5385</xdr:rowOff>
    </xdr:from>
    <xdr:to>
      <xdr:col>81</xdr:col>
      <xdr:colOff>133350</xdr:colOff>
      <xdr:row>22</xdr:row>
      <xdr:rowOff>5385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162001</xdr:rowOff>
    </xdr:from>
    <xdr:to>
      <xdr:col>81</xdr:col>
      <xdr:colOff>44450</xdr:colOff>
      <xdr:row>21</xdr:row>
      <xdr:rowOff>24333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59100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24333</xdr:rowOff>
    </xdr:from>
    <xdr:to>
      <xdr:col>77</xdr:col>
      <xdr:colOff>44450</xdr:colOff>
      <xdr:row>21</xdr:row>
      <xdr:rowOff>169113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62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66599</xdr:rowOff>
    </xdr:from>
    <xdr:to>
      <xdr:col>77</xdr:col>
      <xdr:colOff>95250</xdr:colOff>
      <xdr:row>14</xdr:row>
      <xdr:rowOff>168199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6926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169113</xdr:rowOff>
    </xdr:from>
    <xdr:to>
      <xdr:col>72</xdr:col>
      <xdr:colOff>203200</xdr:colOff>
      <xdr:row>22</xdr:row>
      <xdr:rowOff>109626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769563"/>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132232</xdr:rowOff>
    </xdr:from>
    <xdr:to>
      <xdr:col>73</xdr:col>
      <xdr:colOff>44450</xdr:colOff>
      <xdr:row>15</xdr:row>
      <xdr:rowOff>62382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72559</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3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109626</xdr:rowOff>
    </xdr:from>
    <xdr:to>
      <xdr:col>68</xdr:col>
      <xdr:colOff>152400</xdr:colOff>
      <xdr:row>23</xdr:row>
      <xdr:rowOff>4775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881526"/>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29921</xdr:rowOff>
    </xdr:from>
    <xdr:to>
      <xdr:col>68</xdr:col>
      <xdr:colOff>203200</xdr:colOff>
      <xdr:row>14</xdr:row>
      <xdr:rowOff>131521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111201</xdr:rowOff>
    </xdr:from>
    <xdr:to>
      <xdr:col>81</xdr:col>
      <xdr:colOff>95250</xdr:colOff>
      <xdr:row>21</xdr:row>
      <xdr:rowOff>41351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83278</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51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144983</xdr:rowOff>
    </xdr:from>
    <xdr:to>
      <xdr:col>77</xdr:col>
      <xdr:colOff>95250</xdr:colOff>
      <xdr:row>21</xdr:row>
      <xdr:rowOff>75133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5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59910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66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118313</xdr:rowOff>
    </xdr:from>
    <xdr:to>
      <xdr:col>73</xdr:col>
      <xdr:colOff>44450</xdr:colOff>
      <xdr:row>22</xdr:row>
      <xdr:rowOff>48463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7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33240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58826</xdr:rowOff>
    </xdr:from>
    <xdr:to>
      <xdr:col>68</xdr:col>
      <xdr:colOff>203200</xdr:colOff>
      <xdr:row>22</xdr:row>
      <xdr:rowOff>160426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145203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9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125425</xdr:rowOff>
    </xdr:from>
    <xdr:to>
      <xdr:col>64</xdr:col>
      <xdr:colOff>152400</xdr:colOff>
      <xdr:row>23</xdr:row>
      <xdr:rowOff>55575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40352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98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比率は大幅に増加し、類似団体平均を上回っている。要因は、給与表等の改定により増加したためである。今後も、職員の適切な評価による人事評価制度を構築し、事業の民間委託の推進等に取り組み、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2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77470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9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72390</xdr:rowOff>
    </xdr:from>
    <xdr:to>
      <xdr:col>24</xdr:col>
      <xdr:colOff>76200</xdr:colOff>
      <xdr:row>37</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19050</xdr:rowOff>
    </xdr:from>
    <xdr:to>
      <xdr:col>15</xdr:col>
      <xdr:colOff>149225</xdr:colOff>
      <xdr:row>36</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26670</xdr:rowOff>
    </xdr:from>
    <xdr:to>
      <xdr:col>11</xdr:col>
      <xdr:colOff>60325</xdr:colOff>
      <xdr:row>36</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や経費削減計画等により、内部経費を中心に経費削減に取り組んできた成果が表れ、類似団体平均を大きく下回っている。前年度と比較しては増加しているため、今後も経費削減計画に基づき、より一層のコスト削減を図り、比率を上昇させ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12700</xdr:rowOff>
    </xdr:from>
    <xdr:to>
      <xdr:col>82</xdr:col>
      <xdr:colOff>107950</xdr:colOff>
      <xdr:row>13</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24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xdr:rowOff>
    </xdr:from>
    <xdr:to>
      <xdr:col>78</xdr:col>
      <xdr:colOff>69850</xdr:colOff>
      <xdr:row>13</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24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31750</xdr:rowOff>
    </xdr:from>
    <xdr:to>
      <xdr:col>73</xdr:col>
      <xdr:colOff>180975</xdr:colOff>
      <xdr:row>13</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26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127000</xdr:rowOff>
    </xdr:from>
    <xdr:to>
      <xdr:col>69</xdr:col>
      <xdr:colOff>92075</xdr:colOff>
      <xdr:row>13</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5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38100</xdr:rowOff>
    </xdr:from>
    <xdr:to>
      <xdr:col>82</xdr:col>
      <xdr:colOff>158750</xdr:colOff>
      <xdr:row>13</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118127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7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133350</xdr:rowOff>
    </xdr:from>
    <xdr:to>
      <xdr:col>78</xdr:col>
      <xdr:colOff>120650</xdr:colOff>
      <xdr:row>13</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19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152400</xdr:rowOff>
    </xdr:from>
    <xdr:to>
      <xdr:col>74</xdr:col>
      <xdr:colOff>31750</xdr:colOff>
      <xdr:row>13</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率、類似団体平均ともほぼ同じ水準となっている。扶助費の抑制は、高齢化率の増加や子育て支援など性質上困難なものが多くあるが、事業や対象者等の見直しを行うことにより、今後も抑制していく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90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4535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大きく上回っている要因としては、公営企業会計への繰出金が必要となっているためである。今後公営企業会計については、適正な料金価格等による健全化を図ることなど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38826</xdr:rowOff>
    </xdr:from>
    <xdr:to>
      <xdr:col>82</xdr:col>
      <xdr:colOff>107950</xdr:colOff>
      <xdr:row>60</xdr:row>
      <xdr:rowOff>117203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3258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38826</xdr:rowOff>
    </xdr:from>
    <xdr:to>
      <xdr:col>78</xdr:col>
      <xdr:colOff>69850</xdr:colOff>
      <xdr:row>60</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3258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60</xdr:row>
      <xdr:rowOff>169454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436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156391</xdr:rowOff>
    </xdr:from>
    <xdr:to>
      <xdr:col>69</xdr:col>
      <xdr:colOff>92075</xdr:colOff>
      <xdr:row>60</xdr:row>
      <xdr:rowOff>169454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66403</xdr:rowOff>
    </xdr:from>
    <xdr:to>
      <xdr:col>82</xdr:col>
      <xdr:colOff>158750</xdr:colOff>
      <xdr:row>60</xdr:row>
      <xdr:rowOff>168003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146430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6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159476</xdr:rowOff>
    </xdr:from>
    <xdr:to>
      <xdr:col>78</xdr:col>
      <xdr:colOff>120650</xdr:colOff>
      <xdr:row>60</xdr:row>
      <xdr:rowOff>89626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7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74403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118654</xdr:rowOff>
    </xdr:from>
    <xdr:to>
      <xdr:col>69</xdr:col>
      <xdr:colOff>142875</xdr:colOff>
      <xdr:row>61</xdr:row>
      <xdr:rowOff>48804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33581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105591</xdr:rowOff>
    </xdr:from>
    <xdr:to>
      <xdr:col>65</xdr:col>
      <xdr:colOff>53975</xdr:colOff>
      <xdr:row>61</xdr:row>
      <xdr:rowOff>35741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20518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各種団体や事業における補助金等において内容を精査したうえで経費削減を図ってきたが、物価高騰等により事業費が増加したことに伴い、前年度と比較すると、比率は増加し、類似団体平均とほぼ同じ水準となっている。今後も適切な精査や運用に努め、効率的な事業実施、経費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37</xdr:row>
      <xdr:rowOff>62230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306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39370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85090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85090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xdr:rowOff>
    </xdr:from>
    <xdr:to>
      <xdr:col>82</xdr:col>
      <xdr:colOff>158750</xdr:colOff>
      <xdr:row>37</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27957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146067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新庁舎の建設等の大規模工事により、前年度と比較すると増加している。新規借入の抑制等、負担軽減を引き続き行い、計画的な事業の実施により比率の低減に努める。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389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168148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389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10413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24130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維持補修費等により多額の一般財源を要するため、類似団体平均を上回っている。個別施設計画に基づき、老朽化した施設について、点検や診断を行い、緊急性や優先度の高い事業を選定し、適切な維持管理及び老朽化対策に取り組み、経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168911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71500"/>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715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35561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77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35561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118111</xdr:rowOff>
    </xdr:from>
    <xdr:to>
      <xdr:col>82</xdr:col>
      <xdr:colOff>158750</xdr:colOff>
      <xdr:row>79</xdr:row>
      <xdr:rowOff>48261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90188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141213</xdr:rowOff>
    </xdr:from>
    <xdr:to>
      <xdr:col>29</xdr:col>
      <xdr:colOff>127000</xdr:colOff>
      <xdr:row>17</xdr:row>
      <xdr:rowOff>11784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32038"/>
          <a:ext cx="647700" cy="4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11784</xdr:rowOff>
    </xdr:from>
    <xdr:to>
      <xdr:col>26</xdr:col>
      <xdr:colOff>50800</xdr:colOff>
      <xdr:row>17</xdr:row>
      <xdr:rowOff>25372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74059"/>
          <a:ext cx="698500" cy="13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25372</xdr:rowOff>
    </xdr:from>
    <xdr:to>
      <xdr:col>22</xdr:col>
      <xdr:colOff>114300</xdr:colOff>
      <xdr:row>17</xdr:row>
      <xdr:rowOff>44410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7647"/>
          <a:ext cx="698500" cy="1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44410</xdr:rowOff>
    </xdr:from>
    <xdr:to>
      <xdr:col>18</xdr:col>
      <xdr:colOff>177800</xdr:colOff>
      <xdr:row>17</xdr:row>
      <xdr:rowOff>48415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06685"/>
          <a:ext cx="698500" cy="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90413</xdr:rowOff>
    </xdr:from>
    <xdr:to>
      <xdr:col>29</xdr:col>
      <xdr:colOff>177800</xdr:colOff>
      <xdr:row>17</xdr:row>
      <xdr:rowOff>20563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8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62490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132434</xdr:rowOff>
    </xdr:from>
    <xdr:to>
      <xdr:col>26</xdr:col>
      <xdr:colOff>101600</xdr:colOff>
      <xdr:row>17</xdr:row>
      <xdr:rowOff>62584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2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47361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0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146022</xdr:rowOff>
    </xdr:from>
    <xdr:to>
      <xdr:col>22</xdr:col>
      <xdr:colOff>165100</xdr:colOff>
      <xdr:row>17</xdr:row>
      <xdr:rowOff>76172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60949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2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165060</xdr:rowOff>
    </xdr:from>
    <xdr:to>
      <xdr:col>19</xdr:col>
      <xdr:colOff>38100</xdr:colOff>
      <xdr:row>17</xdr:row>
      <xdr:rowOff>95210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79987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169065</xdr:rowOff>
    </xdr:from>
    <xdr:to>
      <xdr:col>15</xdr:col>
      <xdr:colOff>101600</xdr:colOff>
      <xdr:row>17</xdr:row>
      <xdr:rowOff>99215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5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83992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182340</xdr:rowOff>
    </xdr:from>
    <xdr:to>
      <xdr:col>29</xdr:col>
      <xdr:colOff>127000</xdr:colOff>
      <xdr:row>34</xdr:row>
      <xdr:rowOff>228917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49790"/>
          <a:ext cx="647700" cy="46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228917</xdr:rowOff>
    </xdr:from>
    <xdr:to>
      <xdr:col>26</xdr:col>
      <xdr:colOff>50800</xdr:colOff>
      <xdr:row>34</xdr:row>
      <xdr:rowOff>274028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96367"/>
          <a:ext cx="6985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274028</xdr:rowOff>
    </xdr:from>
    <xdr:to>
      <xdr:col>22</xdr:col>
      <xdr:colOff>114300</xdr:colOff>
      <xdr:row>34</xdr:row>
      <xdr:rowOff>309232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41478"/>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309232</xdr:rowOff>
    </xdr:from>
    <xdr:to>
      <xdr:col>18</xdr:col>
      <xdr:colOff>177800</xdr:colOff>
      <xdr:row>34</xdr:row>
      <xdr:rowOff>334855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76682"/>
          <a:ext cx="698500" cy="2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131540</xdr:rowOff>
    </xdr:from>
    <xdr:to>
      <xdr:col>29</xdr:col>
      <xdr:colOff>177800</xdr:colOff>
      <xdr:row>34</xdr:row>
      <xdr:rowOff>233140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9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319517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4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178117</xdr:rowOff>
    </xdr:from>
    <xdr:to>
      <xdr:col>26</xdr:col>
      <xdr:colOff>101600</xdr:colOff>
      <xdr:row>34</xdr:row>
      <xdr:rowOff>279718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55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289894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223228</xdr:rowOff>
    </xdr:from>
    <xdr:to>
      <xdr:col>22</xdr:col>
      <xdr:colOff>165100</xdr:colOff>
      <xdr:row>34</xdr:row>
      <xdr:rowOff>324828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9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335005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258432</xdr:rowOff>
    </xdr:from>
    <xdr:to>
      <xdr:col>19</xdr:col>
      <xdr:colOff>38100</xdr:colOff>
      <xdr:row>35</xdr:row>
      <xdr:rowOff>17132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284055</xdr:rowOff>
    </xdr:from>
    <xdr:to>
      <xdr:col>15</xdr:col>
      <xdr:colOff>101600</xdr:colOff>
      <xdr:row>35</xdr:row>
      <xdr:rowOff>42755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2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28335</xdr:rowOff>
    </xdr:from>
    <xdr:to>
      <xdr:col>24</xdr:col>
      <xdr:colOff>63500</xdr:colOff>
      <xdr:row>36</xdr:row>
      <xdr:rowOff>61770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00535"/>
          <a:ext cx="8382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61770</xdr:rowOff>
    </xdr:from>
    <xdr:to>
      <xdr:col>19</xdr:col>
      <xdr:colOff>177800</xdr:colOff>
      <xdr:row>36</xdr:row>
      <xdr:rowOff>69136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3970"/>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69136</xdr:rowOff>
    </xdr:from>
    <xdr:to>
      <xdr:col>15</xdr:col>
      <xdr:colOff>50800</xdr:colOff>
      <xdr:row>36</xdr:row>
      <xdr:rowOff>103202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1336"/>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103202</xdr:rowOff>
    </xdr:from>
    <xdr:to>
      <xdr:col>10</xdr:col>
      <xdr:colOff>114300</xdr:colOff>
      <xdr:row>36</xdr:row>
      <xdr:rowOff>103366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54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148985</xdr:rowOff>
    </xdr:from>
    <xdr:to>
      <xdr:col>24</xdr:col>
      <xdr:colOff>114300</xdr:colOff>
      <xdr:row>36</xdr:row>
      <xdr:rowOff>79135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127412</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10970</xdr:rowOff>
    </xdr:from>
    <xdr:to>
      <xdr:col>20</xdr:col>
      <xdr:colOff>38100</xdr:colOff>
      <xdr:row>36</xdr:row>
      <xdr:rowOff>112570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103697</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18336</xdr:rowOff>
    </xdr:from>
    <xdr:to>
      <xdr:col>15</xdr:col>
      <xdr:colOff>101600</xdr:colOff>
      <xdr:row>36</xdr:row>
      <xdr:rowOff>119936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111063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52402</xdr:rowOff>
    </xdr:from>
    <xdr:to>
      <xdr:col>10</xdr:col>
      <xdr:colOff>165100</xdr:colOff>
      <xdr:row>36</xdr:row>
      <xdr:rowOff>154002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145129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52566</xdr:rowOff>
    </xdr:from>
    <xdr:to>
      <xdr:col>6</xdr:col>
      <xdr:colOff>38100</xdr:colOff>
      <xdr:row>36</xdr:row>
      <xdr:rowOff>154166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145293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123570</xdr:rowOff>
    </xdr:from>
    <xdr:to>
      <xdr:col>24</xdr:col>
      <xdr:colOff>63500</xdr:colOff>
      <xdr:row>56</xdr:row>
      <xdr:rowOff>132412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24770"/>
          <a:ext cx="8382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132412</xdr:rowOff>
    </xdr:from>
    <xdr:to>
      <xdr:col>19</xdr:col>
      <xdr:colOff>177800</xdr:colOff>
      <xdr:row>57</xdr:row>
      <xdr:rowOff>71427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33612"/>
          <a:ext cx="8890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71427</xdr:rowOff>
    </xdr:from>
    <xdr:to>
      <xdr:col>15</xdr:col>
      <xdr:colOff>50800</xdr:colOff>
      <xdr:row>57</xdr:row>
      <xdr:rowOff>96440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44077"/>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96440</xdr:rowOff>
    </xdr:from>
    <xdr:to>
      <xdr:col>10</xdr:col>
      <xdr:colOff>114300</xdr:colOff>
      <xdr:row>57</xdr:row>
      <xdr:rowOff>134054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69090"/>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72770</xdr:rowOff>
    </xdr:from>
    <xdr:to>
      <xdr:col>24</xdr:col>
      <xdr:colOff>114300</xdr:colOff>
      <xdr:row>57</xdr:row>
      <xdr:rowOff>2920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159147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81612</xdr:rowOff>
    </xdr:from>
    <xdr:to>
      <xdr:col>20</xdr:col>
      <xdr:colOff>38100</xdr:colOff>
      <xdr:row>57</xdr:row>
      <xdr:rowOff>11762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2889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7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20627</xdr:rowOff>
    </xdr:from>
    <xdr:to>
      <xdr:col>15</xdr:col>
      <xdr:colOff>101600</xdr:colOff>
      <xdr:row>57</xdr:row>
      <xdr:rowOff>122227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9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113354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8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45640</xdr:rowOff>
    </xdr:from>
    <xdr:to>
      <xdr:col>10</xdr:col>
      <xdr:colOff>165100</xdr:colOff>
      <xdr:row>57</xdr:row>
      <xdr:rowOff>147240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138367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83254</xdr:rowOff>
    </xdr:from>
    <xdr:to>
      <xdr:col>6</xdr:col>
      <xdr:colOff>38100</xdr:colOff>
      <xdr:row>58</xdr:row>
      <xdr:rowOff>13404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96989</xdr:rowOff>
    </xdr:from>
    <xdr:to>
      <xdr:col>24</xdr:col>
      <xdr:colOff>63500</xdr:colOff>
      <xdr:row>78</xdr:row>
      <xdr:rowOff>105372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0089"/>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97180</xdr:rowOff>
    </xdr:from>
    <xdr:to>
      <xdr:col>19</xdr:col>
      <xdr:colOff>177800</xdr:colOff>
      <xdr:row>78</xdr:row>
      <xdr:rowOff>105372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7028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97180</xdr:rowOff>
    </xdr:from>
    <xdr:to>
      <xdr:col>15</xdr:col>
      <xdr:colOff>50800</xdr:colOff>
      <xdr:row>78</xdr:row>
      <xdr:rowOff>126785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0280"/>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59880</xdr:rowOff>
    </xdr:from>
    <xdr:to>
      <xdr:col>10</xdr:col>
      <xdr:colOff>114300</xdr:colOff>
      <xdr:row>78</xdr:row>
      <xdr:rowOff>126785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2980"/>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46189</xdr:rowOff>
    </xdr:from>
    <xdr:to>
      <xdr:col>24</xdr:col>
      <xdr:colOff>114300</xdr:colOff>
      <xdr:row>78</xdr:row>
      <xdr:rowOff>147789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132566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54572</xdr:rowOff>
    </xdr:from>
    <xdr:to>
      <xdr:col>20</xdr:col>
      <xdr:colOff>38100</xdr:colOff>
      <xdr:row>78</xdr:row>
      <xdr:rowOff>156172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147299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46380</xdr:rowOff>
    </xdr:from>
    <xdr:to>
      <xdr:col>15</xdr:col>
      <xdr:colOff>101600</xdr:colOff>
      <xdr:row>78</xdr:row>
      <xdr:rowOff>147980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139107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75985</xdr:rowOff>
    </xdr:from>
    <xdr:to>
      <xdr:col>10</xdr:col>
      <xdr:colOff>165100</xdr:colOff>
      <xdr:row>79</xdr:row>
      <xdr:rowOff>6135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168712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9080</xdr:rowOff>
    </xdr:from>
    <xdr:to>
      <xdr:col>6</xdr:col>
      <xdr:colOff>38100</xdr:colOff>
      <xdr:row>78</xdr:row>
      <xdr:rowOff>110680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101807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16463</xdr:rowOff>
    </xdr:from>
    <xdr:to>
      <xdr:col>24</xdr:col>
      <xdr:colOff>63500</xdr:colOff>
      <xdr:row>96</xdr:row>
      <xdr:rowOff>15025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04213"/>
          <a:ext cx="838200" cy="17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16463</xdr:rowOff>
    </xdr:from>
    <xdr:to>
      <xdr:col>19</xdr:col>
      <xdr:colOff>177800</xdr:colOff>
      <xdr:row>96</xdr:row>
      <xdr:rowOff>126953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04213"/>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126953</xdr:rowOff>
    </xdr:from>
    <xdr:to>
      <xdr:col>15</xdr:col>
      <xdr:colOff>50800</xdr:colOff>
      <xdr:row>97</xdr:row>
      <xdr:rowOff>20599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86153"/>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20599</xdr:rowOff>
    </xdr:from>
    <xdr:to>
      <xdr:col>10</xdr:col>
      <xdr:colOff>114300</xdr:colOff>
      <xdr:row>97</xdr:row>
      <xdr:rowOff>56533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51249"/>
          <a:ext cx="8890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135675</xdr:rowOff>
    </xdr:from>
    <xdr:to>
      <xdr:col>24</xdr:col>
      <xdr:colOff>114300</xdr:colOff>
      <xdr:row>96</xdr:row>
      <xdr:rowOff>65825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114102</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137113</xdr:rowOff>
    </xdr:from>
    <xdr:to>
      <xdr:col>20</xdr:col>
      <xdr:colOff>38100</xdr:colOff>
      <xdr:row>95</xdr:row>
      <xdr:rowOff>67263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83790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02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76153</xdr:rowOff>
    </xdr:from>
    <xdr:to>
      <xdr:col>15</xdr:col>
      <xdr:colOff>101600</xdr:colOff>
      <xdr:row>97</xdr:row>
      <xdr:rowOff>6303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168880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2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141249</xdr:rowOff>
    </xdr:from>
    <xdr:to>
      <xdr:col>10</xdr:col>
      <xdr:colOff>165100</xdr:colOff>
      <xdr:row>97</xdr:row>
      <xdr:rowOff>71399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62526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5733</xdr:rowOff>
    </xdr:from>
    <xdr:to>
      <xdr:col>6</xdr:col>
      <xdr:colOff>38100</xdr:colOff>
      <xdr:row>97</xdr:row>
      <xdr:rowOff>107333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150357</xdr:rowOff>
    </xdr:from>
    <xdr:to>
      <xdr:col>55</xdr:col>
      <xdr:colOff>0</xdr:colOff>
      <xdr:row>37</xdr:row>
      <xdr:rowOff>16402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22557"/>
          <a:ext cx="838200" cy="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72135</xdr:rowOff>
    </xdr:from>
    <xdr:to>
      <xdr:col>50</xdr:col>
      <xdr:colOff>114300</xdr:colOff>
      <xdr:row>37</xdr:row>
      <xdr:rowOff>16402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01435"/>
          <a:ext cx="889000" cy="4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72135</xdr:rowOff>
    </xdr:from>
    <xdr:to>
      <xdr:col>45</xdr:col>
      <xdr:colOff>177800</xdr:colOff>
      <xdr:row>37</xdr:row>
      <xdr:rowOff>45681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01435"/>
          <a:ext cx="889000" cy="4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21720</xdr:rowOff>
    </xdr:from>
    <xdr:to>
      <xdr:col>41</xdr:col>
      <xdr:colOff>50800</xdr:colOff>
      <xdr:row>37</xdr:row>
      <xdr:rowOff>45681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65370"/>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99557</xdr:rowOff>
    </xdr:from>
    <xdr:to>
      <xdr:col>55</xdr:col>
      <xdr:colOff>50800</xdr:colOff>
      <xdr:row>37</xdr:row>
      <xdr:rowOff>29707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14484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137052</xdr:rowOff>
    </xdr:from>
    <xdr:to>
      <xdr:col>50</xdr:col>
      <xdr:colOff>165100</xdr:colOff>
      <xdr:row>37</xdr:row>
      <xdr:rowOff>67202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58329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0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21335</xdr:rowOff>
    </xdr:from>
    <xdr:to>
      <xdr:col>46</xdr:col>
      <xdr:colOff>38100</xdr:colOff>
      <xdr:row>34</xdr:row>
      <xdr:rowOff>122935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8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114062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166331</xdr:rowOff>
    </xdr:from>
    <xdr:to>
      <xdr:col>41</xdr:col>
      <xdr:colOff>101600</xdr:colOff>
      <xdr:row>37</xdr:row>
      <xdr:rowOff>96481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87608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142370</xdr:rowOff>
    </xdr:from>
    <xdr:to>
      <xdr:col>36</xdr:col>
      <xdr:colOff>165100</xdr:colOff>
      <xdr:row>37</xdr:row>
      <xdr:rowOff>72520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63647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113347</xdr:rowOff>
    </xdr:from>
    <xdr:to>
      <xdr:col>55</xdr:col>
      <xdr:colOff>0</xdr:colOff>
      <xdr:row>57</xdr:row>
      <xdr:rowOff>84196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43097"/>
          <a:ext cx="838200" cy="3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113347</xdr:rowOff>
    </xdr:from>
    <xdr:to>
      <xdr:col>50</xdr:col>
      <xdr:colOff>114300</xdr:colOff>
      <xdr:row>58</xdr:row>
      <xdr:rowOff>7107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543097"/>
          <a:ext cx="889000" cy="40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7107</xdr:rowOff>
    </xdr:from>
    <xdr:to>
      <xdr:col>45</xdr:col>
      <xdr:colOff>177800</xdr:colOff>
      <xdr:row>58</xdr:row>
      <xdr:rowOff>70603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951207"/>
          <a:ext cx="8890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59845</xdr:rowOff>
    </xdr:from>
    <xdr:to>
      <xdr:col>41</xdr:col>
      <xdr:colOff>50800</xdr:colOff>
      <xdr:row>58</xdr:row>
      <xdr:rowOff>70603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10003945"/>
          <a:ext cx="8890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33396</xdr:rowOff>
    </xdr:from>
    <xdr:to>
      <xdr:col>55</xdr:col>
      <xdr:colOff>50800</xdr:colOff>
      <xdr:row>57</xdr:row>
      <xdr:rowOff>134996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11823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62547</xdr:rowOff>
    </xdr:from>
    <xdr:to>
      <xdr:col>50</xdr:col>
      <xdr:colOff>165100</xdr:colOff>
      <xdr:row>55</xdr:row>
      <xdr:rowOff>164147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9224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6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127757</xdr:rowOff>
    </xdr:from>
    <xdr:to>
      <xdr:col>46</xdr:col>
      <xdr:colOff>38100</xdr:colOff>
      <xdr:row>58</xdr:row>
      <xdr:rowOff>57907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49034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19803</xdr:rowOff>
    </xdr:from>
    <xdr:to>
      <xdr:col>41</xdr:col>
      <xdr:colOff>101600</xdr:colOff>
      <xdr:row>58</xdr:row>
      <xdr:rowOff>121403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112530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5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9045</xdr:rowOff>
    </xdr:from>
    <xdr:to>
      <xdr:col>36</xdr:col>
      <xdr:colOff>165100</xdr:colOff>
      <xdr:row>58</xdr:row>
      <xdr:rowOff>110645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101772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xdr:rowOff>
    </xdr:from>
    <xdr:to>
      <xdr:col>55</xdr:col>
      <xdr:colOff>0</xdr:colOff>
      <xdr:row>79</xdr:row>
      <xdr:rowOff>27556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44583"/>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xdr:rowOff>
    </xdr:from>
    <xdr:to>
      <xdr:col>50</xdr:col>
      <xdr:colOff>114300</xdr:colOff>
      <xdr:row>79</xdr:row>
      <xdr:rowOff>21179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4458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21179</xdr:rowOff>
    </xdr:from>
    <xdr:to>
      <xdr:col>45</xdr:col>
      <xdr:colOff>177800</xdr:colOff>
      <xdr:row>79</xdr:row>
      <xdr:rowOff>27617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65729"/>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169585</xdr:rowOff>
    </xdr:from>
    <xdr:to>
      <xdr:col>41</xdr:col>
      <xdr:colOff>50800</xdr:colOff>
      <xdr:row>79</xdr:row>
      <xdr:rowOff>27617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42685"/>
          <a:ext cx="889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148206</xdr:rowOff>
    </xdr:from>
    <xdr:to>
      <xdr:col>55</xdr:col>
      <xdr:colOff>50800</xdr:colOff>
      <xdr:row>79</xdr:row>
      <xdr:rowOff>78356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63133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3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120683</xdr:rowOff>
    </xdr:from>
    <xdr:to>
      <xdr:col>50</xdr:col>
      <xdr:colOff>165100</xdr:colOff>
      <xdr:row>79</xdr:row>
      <xdr:rowOff>50833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41960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141829</xdr:rowOff>
    </xdr:from>
    <xdr:to>
      <xdr:col>46</xdr:col>
      <xdr:colOff>38100</xdr:colOff>
      <xdr:row>79</xdr:row>
      <xdr:rowOff>71979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63106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0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148267</xdr:rowOff>
    </xdr:from>
    <xdr:to>
      <xdr:col>41</xdr:col>
      <xdr:colOff>101600</xdr:colOff>
      <xdr:row>79</xdr:row>
      <xdr:rowOff>78417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69544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118785</xdr:rowOff>
    </xdr:from>
    <xdr:to>
      <xdr:col>36</xdr:col>
      <xdr:colOff>165100</xdr:colOff>
      <xdr:row>79</xdr:row>
      <xdr:rowOff>48935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40062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10957</xdr:rowOff>
    </xdr:from>
    <xdr:to>
      <xdr:col>55</xdr:col>
      <xdr:colOff>0</xdr:colOff>
      <xdr:row>97</xdr:row>
      <xdr:rowOff>140071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470157"/>
          <a:ext cx="838200" cy="3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10957</xdr:rowOff>
    </xdr:from>
    <xdr:to>
      <xdr:col>50</xdr:col>
      <xdr:colOff>114300</xdr:colOff>
      <xdr:row>98</xdr:row>
      <xdr:rowOff>31051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470157"/>
          <a:ext cx="889000" cy="36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31051</xdr:rowOff>
    </xdr:from>
    <xdr:to>
      <xdr:col>45</xdr:col>
      <xdr:colOff>177800</xdr:colOff>
      <xdr:row>98</xdr:row>
      <xdr:rowOff>86857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33151"/>
          <a:ext cx="889000" cy="5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86857</xdr:rowOff>
    </xdr:from>
    <xdr:to>
      <xdr:col>41</xdr:col>
      <xdr:colOff>50800</xdr:colOff>
      <xdr:row>98</xdr:row>
      <xdr:rowOff>100898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88957"/>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89271</xdr:rowOff>
    </xdr:from>
    <xdr:to>
      <xdr:col>55</xdr:col>
      <xdr:colOff>50800</xdr:colOff>
      <xdr:row>98</xdr:row>
      <xdr:rowOff>19421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67698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131607</xdr:rowOff>
    </xdr:from>
    <xdr:to>
      <xdr:col>50</xdr:col>
      <xdr:colOff>165100</xdr:colOff>
      <xdr:row>96</xdr:row>
      <xdr:rowOff>61757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78284</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9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151701</xdr:rowOff>
    </xdr:from>
    <xdr:to>
      <xdr:col>46</xdr:col>
      <xdr:colOff>38100</xdr:colOff>
      <xdr:row>98</xdr:row>
      <xdr:rowOff>81851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72978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36057</xdr:rowOff>
    </xdr:from>
    <xdr:to>
      <xdr:col>41</xdr:col>
      <xdr:colOff>101600</xdr:colOff>
      <xdr:row>98</xdr:row>
      <xdr:rowOff>137657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128784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50098</xdr:rowOff>
    </xdr:from>
    <xdr:to>
      <xdr:col>36</xdr:col>
      <xdr:colOff>165100</xdr:colOff>
      <xdr:row>98</xdr:row>
      <xdr:rowOff>151698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142825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4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147168</xdr:rowOff>
    </xdr:from>
    <xdr:to>
      <xdr:col>85</xdr:col>
      <xdr:colOff>127000</xdr:colOff>
      <xdr:row>38</xdr:row>
      <xdr:rowOff>44641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490818"/>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44641</xdr:rowOff>
    </xdr:from>
    <xdr:to>
      <xdr:col>81</xdr:col>
      <xdr:colOff>50800</xdr:colOff>
      <xdr:row>38</xdr:row>
      <xdr:rowOff>118497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59741"/>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51765</xdr:rowOff>
    </xdr:from>
    <xdr:to>
      <xdr:col>76</xdr:col>
      <xdr:colOff>114300</xdr:colOff>
      <xdr:row>38</xdr:row>
      <xdr:rowOff>118497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66865"/>
          <a:ext cx="889000" cy="6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51765</xdr:rowOff>
    </xdr:from>
    <xdr:to>
      <xdr:col>71</xdr:col>
      <xdr:colOff>177800</xdr:colOff>
      <xdr:row>38</xdr:row>
      <xdr:rowOff>133452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66865"/>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96368</xdr:rowOff>
    </xdr:from>
    <xdr:to>
      <xdr:col>85</xdr:col>
      <xdr:colOff>177800</xdr:colOff>
      <xdr:row>38</xdr:row>
      <xdr:rowOff>26518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119245</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2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165291</xdr:rowOff>
    </xdr:from>
    <xdr:to>
      <xdr:col>81</xdr:col>
      <xdr:colOff>101600</xdr:colOff>
      <xdr:row>38</xdr:row>
      <xdr:rowOff>95441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111968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67697</xdr:rowOff>
    </xdr:from>
    <xdr:to>
      <xdr:col>76</xdr:col>
      <xdr:colOff>165100</xdr:colOff>
      <xdr:row>38</xdr:row>
      <xdr:rowOff>169297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160424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965</xdr:rowOff>
    </xdr:from>
    <xdr:to>
      <xdr:col>72</xdr:col>
      <xdr:colOff>38100</xdr:colOff>
      <xdr:row>38</xdr:row>
      <xdr:rowOff>102565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119092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82652</xdr:rowOff>
    </xdr:from>
    <xdr:to>
      <xdr:col>67</xdr:col>
      <xdr:colOff>101600</xdr:colOff>
      <xdr:row>39</xdr:row>
      <xdr:rowOff>12802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3929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44976</xdr:rowOff>
    </xdr:from>
    <xdr:to>
      <xdr:col>85</xdr:col>
      <xdr:colOff>127000</xdr:colOff>
      <xdr:row>77</xdr:row>
      <xdr:rowOff>54448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46626"/>
          <a:ext cx="8382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54448</xdr:rowOff>
    </xdr:from>
    <xdr:to>
      <xdr:col>81</xdr:col>
      <xdr:colOff>50800</xdr:colOff>
      <xdr:row>77</xdr:row>
      <xdr:rowOff>57694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5609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57694</xdr:rowOff>
    </xdr:from>
    <xdr:to>
      <xdr:col>76</xdr:col>
      <xdr:colOff>114300</xdr:colOff>
      <xdr:row>77</xdr:row>
      <xdr:rowOff>63035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59344"/>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58479</xdr:rowOff>
    </xdr:from>
    <xdr:to>
      <xdr:col>71</xdr:col>
      <xdr:colOff>177800</xdr:colOff>
      <xdr:row>77</xdr:row>
      <xdr:rowOff>63035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60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165626</xdr:rowOff>
    </xdr:from>
    <xdr:to>
      <xdr:col>85</xdr:col>
      <xdr:colOff>177800</xdr:colOff>
      <xdr:row>77</xdr:row>
      <xdr:rowOff>95776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144053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3648</xdr:rowOff>
    </xdr:from>
    <xdr:to>
      <xdr:col>81</xdr:col>
      <xdr:colOff>101600</xdr:colOff>
      <xdr:row>77</xdr:row>
      <xdr:rowOff>105248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6894</xdr:rowOff>
    </xdr:from>
    <xdr:to>
      <xdr:col>76</xdr:col>
      <xdr:colOff>165100</xdr:colOff>
      <xdr:row>77</xdr:row>
      <xdr:rowOff>108494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99621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12235</xdr:rowOff>
    </xdr:from>
    <xdr:to>
      <xdr:col>72</xdr:col>
      <xdr:colOff>38100</xdr:colOff>
      <xdr:row>77</xdr:row>
      <xdr:rowOff>113835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104962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7679</xdr:rowOff>
    </xdr:from>
    <xdr:to>
      <xdr:col>67</xdr:col>
      <xdr:colOff>101600</xdr:colOff>
      <xdr:row>77</xdr:row>
      <xdr:rowOff>109279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100406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127251</xdr:rowOff>
    </xdr:from>
    <xdr:to>
      <xdr:col>85</xdr:col>
      <xdr:colOff>127000</xdr:colOff>
      <xdr:row>98</xdr:row>
      <xdr:rowOff>69227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57901"/>
          <a:ext cx="838200" cy="1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127251</xdr:rowOff>
    </xdr:from>
    <xdr:to>
      <xdr:col>81</xdr:col>
      <xdr:colOff>50800</xdr:colOff>
      <xdr:row>98</xdr:row>
      <xdr:rowOff>59206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57901"/>
          <a:ext cx="889000" cy="10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59206</xdr:rowOff>
    </xdr:from>
    <xdr:to>
      <xdr:col>76</xdr:col>
      <xdr:colOff>114300</xdr:colOff>
      <xdr:row>98</xdr:row>
      <xdr:rowOff>80451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61306"/>
          <a:ext cx="8890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80451</xdr:rowOff>
    </xdr:from>
    <xdr:to>
      <xdr:col>71</xdr:col>
      <xdr:colOff>177800</xdr:colOff>
      <xdr:row>98</xdr:row>
      <xdr:rowOff>93976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8255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18427</xdr:rowOff>
    </xdr:from>
    <xdr:to>
      <xdr:col>85</xdr:col>
      <xdr:colOff>177800</xdr:colOff>
      <xdr:row>98</xdr:row>
      <xdr:rowOff>120027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104804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76451</xdr:rowOff>
    </xdr:from>
    <xdr:to>
      <xdr:col>81</xdr:col>
      <xdr:colOff>101600</xdr:colOff>
      <xdr:row>98</xdr:row>
      <xdr:rowOff>6601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169178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8406</xdr:rowOff>
    </xdr:from>
    <xdr:to>
      <xdr:col>76</xdr:col>
      <xdr:colOff>165100</xdr:colOff>
      <xdr:row>98</xdr:row>
      <xdr:rowOff>110006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101133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29651</xdr:rowOff>
    </xdr:from>
    <xdr:to>
      <xdr:col>72</xdr:col>
      <xdr:colOff>38100</xdr:colOff>
      <xdr:row>98</xdr:row>
      <xdr:rowOff>131251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122378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43176</xdr:rowOff>
    </xdr:from>
    <xdr:to>
      <xdr:col>67</xdr:col>
      <xdr:colOff>101600</xdr:colOff>
      <xdr:row>98</xdr:row>
      <xdr:rowOff>144776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135903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144196</xdr:rowOff>
    </xdr:from>
    <xdr:to>
      <xdr:col>116</xdr:col>
      <xdr:colOff>63500</xdr:colOff>
      <xdr:row>37</xdr:row>
      <xdr:rowOff>153950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487846"/>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153950</xdr:rowOff>
    </xdr:from>
    <xdr:to>
      <xdr:col>111</xdr:col>
      <xdr:colOff>177800</xdr:colOff>
      <xdr:row>37</xdr:row>
      <xdr:rowOff>162560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49760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162560</xdr:rowOff>
    </xdr:from>
    <xdr:to>
      <xdr:col>107</xdr:col>
      <xdr:colOff>50800</xdr:colOff>
      <xdr:row>38</xdr:row>
      <xdr:rowOff>4216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50621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4216</xdr:rowOff>
    </xdr:from>
    <xdr:to>
      <xdr:col>102</xdr:col>
      <xdr:colOff>114300</xdr:colOff>
      <xdr:row>39</xdr:row>
      <xdr:rowOff>40563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519316"/>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93396</xdr:rowOff>
    </xdr:from>
    <xdr:to>
      <xdr:col>116</xdr:col>
      <xdr:colOff>114300</xdr:colOff>
      <xdr:row>38</xdr:row>
      <xdr:rowOff>23546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116273</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28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103150</xdr:rowOff>
    </xdr:from>
    <xdr:to>
      <xdr:col>112</xdr:col>
      <xdr:colOff>38100</xdr:colOff>
      <xdr:row>38</xdr:row>
      <xdr:rowOff>33300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4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49827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111760</xdr:rowOff>
    </xdr:from>
    <xdr:to>
      <xdr:col>107</xdr:col>
      <xdr:colOff>101600</xdr:colOff>
      <xdr:row>38</xdr:row>
      <xdr:rowOff>41910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58437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124866</xdr:rowOff>
    </xdr:from>
    <xdr:to>
      <xdr:col>102</xdr:col>
      <xdr:colOff>165100</xdr:colOff>
      <xdr:row>38</xdr:row>
      <xdr:rowOff>55017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468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71543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161213</xdr:rowOff>
    </xdr:from>
    <xdr:to>
      <xdr:col>98</xdr:col>
      <xdr:colOff>38100</xdr:colOff>
      <xdr:row>39</xdr:row>
      <xdr:rowOff>91363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82490</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333" y="676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139609</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88809</xdr:rowOff>
    </xdr:from>
    <xdr:to>
      <xdr:col>98</xdr:col>
      <xdr:colOff>38100</xdr:colOff>
      <xdr:row>59</xdr:row>
      <xdr:rowOff>18959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10086</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148681</xdr:rowOff>
    </xdr:from>
    <xdr:to>
      <xdr:col>116</xdr:col>
      <xdr:colOff>63500</xdr:colOff>
      <xdr:row>74</xdr:row>
      <xdr:rowOff>30800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64531"/>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30800</xdr:rowOff>
    </xdr:from>
    <xdr:to>
      <xdr:col>111</xdr:col>
      <xdr:colOff>177800</xdr:colOff>
      <xdr:row>74</xdr:row>
      <xdr:rowOff>64981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718100"/>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64981</xdr:rowOff>
    </xdr:from>
    <xdr:to>
      <xdr:col>107</xdr:col>
      <xdr:colOff>50800</xdr:colOff>
      <xdr:row>74</xdr:row>
      <xdr:rowOff>73809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752281"/>
          <a:ext cx="8890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73809</xdr:rowOff>
    </xdr:from>
    <xdr:to>
      <xdr:col>102</xdr:col>
      <xdr:colOff>114300</xdr:colOff>
      <xdr:row>74</xdr:row>
      <xdr:rowOff>92707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761109"/>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97881</xdr:rowOff>
    </xdr:from>
    <xdr:to>
      <xdr:col>116</xdr:col>
      <xdr:colOff>114300</xdr:colOff>
      <xdr:row>74</xdr:row>
      <xdr:rowOff>28031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6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120758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151450</xdr:rowOff>
    </xdr:from>
    <xdr:to>
      <xdr:col>112</xdr:col>
      <xdr:colOff>38100</xdr:colOff>
      <xdr:row>74</xdr:row>
      <xdr:rowOff>81600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98127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4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14181</xdr:rowOff>
    </xdr:from>
    <xdr:to>
      <xdr:col>107</xdr:col>
      <xdr:colOff>101600</xdr:colOff>
      <xdr:row>74</xdr:row>
      <xdr:rowOff>115781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7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132308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47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23009</xdr:rowOff>
    </xdr:from>
    <xdr:to>
      <xdr:col>102</xdr:col>
      <xdr:colOff>165100</xdr:colOff>
      <xdr:row>74</xdr:row>
      <xdr:rowOff>124609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141136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41907</xdr:rowOff>
    </xdr:from>
    <xdr:to>
      <xdr:col>98</xdr:col>
      <xdr:colOff>38100</xdr:colOff>
      <xdr:row>74</xdr:row>
      <xdr:rowOff>143507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160034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0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554,339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円となり、前年度から比較すると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％減少している。人口についても減少している。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非課税世帯や子育て世帯への特別給付金等の扶助費、新庁舎建設等の普通建設事業費が減少したことが主な要因である。各性質別において、類似団体平均と同じ水準又は下回っているが、繰出金については、依然として大きく上回っている。今後も、子育て支援や高齢化に伴う扶助費や国民健康保険、介護保険の医療費、給付費、繰出金等の社会保障関係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公営企業の施設老朽化対応</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、物価高騰対応に係る事業費に対応を要するため、事業費に充当する一般財源の確保、基金残高の確保に努めていく必要がある。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11,144
11,068
34.54
6,446,580
6,177,549
216,132
3,713,967
4,956,181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84646</xdr:rowOff>
    </xdr:from>
    <xdr:to>
      <xdr:col>24</xdr:col>
      <xdr:colOff>63500</xdr:colOff>
      <xdr:row>37</xdr:row>
      <xdr:rowOff>85598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8296"/>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84646</xdr:rowOff>
    </xdr:from>
    <xdr:to>
      <xdr:col>19</xdr:col>
      <xdr:colOff>177800</xdr:colOff>
      <xdr:row>37</xdr:row>
      <xdr:rowOff>136652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28296"/>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119507</xdr:rowOff>
    </xdr:from>
    <xdr:to>
      <xdr:col>15</xdr:col>
      <xdr:colOff>50800</xdr:colOff>
      <xdr:row>37</xdr:row>
      <xdr:rowOff>136652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6315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119507</xdr:rowOff>
    </xdr:from>
    <xdr:to>
      <xdr:col>10</xdr:col>
      <xdr:colOff>114300</xdr:colOff>
      <xdr:row>38</xdr:row>
      <xdr:rowOff>10922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315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34798</xdr:rowOff>
    </xdr:from>
    <xdr:to>
      <xdr:col>24</xdr:col>
      <xdr:colOff>114300</xdr:colOff>
      <xdr:row>37</xdr:row>
      <xdr:rowOff>136398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33846</xdr:rowOff>
    </xdr:from>
    <xdr:to>
      <xdr:col>20</xdr:col>
      <xdr:colOff>38100</xdr:colOff>
      <xdr:row>37</xdr:row>
      <xdr:rowOff>135446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126572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85852</xdr:rowOff>
    </xdr:from>
    <xdr:to>
      <xdr:col>15</xdr:col>
      <xdr:colOff>101600</xdr:colOff>
      <xdr:row>38</xdr:row>
      <xdr:rowOff>16002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68707</xdr:rowOff>
    </xdr:from>
    <xdr:to>
      <xdr:col>10</xdr:col>
      <xdr:colOff>165100</xdr:colOff>
      <xdr:row>37</xdr:row>
      <xdr:rowOff>170307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131572</xdr:rowOff>
    </xdr:from>
    <xdr:to>
      <xdr:col>6</xdr:col>
      <xdr:colOff>38100</xdr:colOff>
      <xdr:row>38</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115635</xdr:rowOff>
    </xdr:from>
    <xdr:to>
      <xdr:col>24</xdr:col>
      <xdr:colOff>63500</xdr:colOff>
      <xdr:row>57</xdr:row>
      <xdr:rowOff>53106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45385"/>
          <a:ext cx="838200" cy="2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115635</xdr:rowOff>
    </xdr:from>
    <xdr:to>
      <xdr:col>19</xdr:col>
      <xdr:colOff>177800</xdr:colOff>
      <xdr:row>55</xdr:row>
      <xdr:rowOff>156061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45385"/>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156061</xdr:rowOff>
    </xdr:from>
    <xdr:to>
      <xdr:col>15</xdr:col>
      <xdr:colOff>50800</xdr:colOff>
      <xdr:row>58</xdr:row>
      <xdr:rowOff>12370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85811"/>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12370</xdr:rowOff>
    </xdr:from>
    <xdr:to>
      <xdr:col>10</xdr:col>
      <xdr:colOff>114300</xdr:colOff>
      <xdr:row>58</xdr:row>
      <xdr:rowOff>27183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6470"/>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2306</xdr:rowOff>
    </xdr:from>
    <xdr:to>
      <xdr:col>24</xdr:col>
      <xdr:colOff>114300</xdr:colOff>
      <xdr:row>57</xdr:row>
      <xdr:rowOff>103906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152183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64835</xdr:rowOff>
    </xdr:from>
    <xdr:to>
      <xdr:col>20</xdr:col>
      <xdr:colOff>38100</xdr:colOff>
      <xdr:row>55</xdr:row>
      <xdr:rowOff>166435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6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105261</xdr:rowOff>
    </xdr:from>
    <xdr:to>
      <xdr:col>15</xdr:col>
      <xdr:colOff>101600</xdr:colOff>
      <xdr:row>56</xdr:row>
      <xdr:rowOff>35411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26538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2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133020</xdr:rowOff>
    </xdr:from>
    <xdr:to>
      <xdr:col>10</xdr:col>
      <xdr:colOff>165100</xdr:colOff>
      <xdr:row>58</xdr:row>
      <xdr:rowOff>63170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54297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147833</xdr:rowOff>
    </xdr:from>
    <xdr:to>
      <xdr:col>6</xdr:col>
      <xdr:colOff>38100</xdr:colOff>
      <xdr:row>58</xdr:row>
      <xdr:rowOff>77983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69110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50713</xdr:rowOff>
    </xdr:from>
    <xdr:to>
      <xdr:col>24</xdr:col>
      <xdr:colOff>63500</xdr:colOff>
      <xdr:row>76</xdr:row>
      <xdr:rowOff>120924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80913"/>
          <a:ext cx="838200" cy="7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50713</xdr:rowOff>
    </xdr:from>
    <xdr:to>
      <xdr:col>19</xdr:col>
      <xdr:colOff>177800</xdr:colOff>
      <xdr:row>77</xdr:row>
      <xdr:rowOff>95520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0913"/>
          <a:ext cx="889000" cy="2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95520</xdr:rowOff>
    </xdr:from>
    <xdr:to>
      <xdr:col>15</xdr:col>
      <xdr:colOff>50800</xdr:colOff>
      <xdr:row>77</xdr:row>
      <xdr:rowOff>109303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7170"/>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109303</xdr:rowOff>
    </xdr:from>
    <xdr:to>
      <xdr:col>10</xdr:col>
      <xdr:colOff>114300</xdr:colOff>
      <xdr:row>77</xdr:row>
      <xdr:rowOff>159649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0953"/>
          <a:ext cx="889000" cy="5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70124</xdr:rowOff>
    </xdr:from>
    <xdr:to>
      <xdr:col>24</xdr:col>
      <xdr:colOff>114300</xdr:colOff>
      <xdr:row>77</xdr:row>
      <xdr:rowOff>274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171363</xdr:rowOff>
    </xdr:from>
    <xdr:to>
      <xdr:col>20</xdr:col>
      <xdr:colOff>38100</xdr:colOff>
      <xdr:row>76</xdr:row>
      <xdr:rowOff>101513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44720</xdr:rowOff>
    </xdr:from>
    <xdr:to>
      <xdr:col>15</xdr:col>
      <xdr:colOff>101600</xdr:colOff>
      <xdr:row>77</xdr:row>
      <xdr:rowOff>146320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137447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58503</xdr:rowOff>
    </xdr:from>
    <xdr:to>
      <xdr:col>10</xdr:col>
      <xdr:colOff>165100</xdr:colOff>
      <xdr:row>77</xdr:row>
      <xdr:rowOff>160103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151230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108849</xdr:rowOff>
    </xdr:from>
    <xdr:to>
      <xdr:col>6</xdr:col>
      <xdr:colOff>38100</xdr:colOff>
      <xdr:row>78</xdr:row>
      <xdr:rowOff>38999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30126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92489</xdr:rowOff>
    </xdr:from>
    <xdr:to>
      <xdr:col>24</xdr:col>
      <xdr:colOff>63500</xdr:colOff>
      <xdr:row>97</xdr:row>
      <xdr:rowOff>94729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2313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94729</xdr:rowOff>
    </xdr:from>
    <xdr:to>
      <xdr:col>19</xdr:col>
      <xdr:colOff>177800</xdr:colOff>
      <xdr:row>97</xdr:row>
      <xdr:rowOff>147837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25379"/>
          <a:ext cx="889000" cy="5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147837</xdr:rowOff>
    </xdr:from>
    <xdr:to>
      <xdr:col>15</xdr:col>
      <xdr:colOff>50800</xdr:colOff>
      <xdr:row>97</xdr:row>
      <xdr:rowOff>151515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78487"/>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141112</xdr:rowOff>
    </xdr:from>
    <xdr:to>
      <xdr:col>10</xdr:col>
      <xdr:colOff>114300</xdr:colOff>
      <xdr:row>97</xdr:row>
      <xdr:rowOff>151515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1762"/>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41689</xdr:rowOff>
    </xdr:from>
    <xdr:to>
      <xdr:col>24</xdr:col>
      <xdr:colOff>114300</xdr:colOff>
      <xdr:row>97</xdr:row>
      <xdr:rowOff>143289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128066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43929</xdr:rowOff>
    </xdr:from>
    <xdr:to>
      <xdr:col>20</xdr:col>
      <xdr:colOff>38100</xdr:colOff>
      <xdr:row>97</xdr:row>
      <xdr:rowOff>145529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136656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97037</xdr:rowOff>
    </xdr:from>
    <xdr:to>
      <xdr:col>15</xdr:col>
      <xdr:colOff>101600</xdr:colOff>
      <xdr:row>98</xdr:row>
      <xdr:rowOff>27187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2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100715</xdr:rowOff>
    </xdr:from>
    <xdr:to>
      <xdr:col>10</xdr:col>
      <xdr:colOff>165100</xdr:colOff>
      <xdr:row>98</xdr:row>
      <xdr:rowOff>30865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21992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90312</xdr:rowOff>
    </xdr:from>
    <xdr:to>
      <xdr:col>6</xdr:col>
      <xdr:colOff>38100</xdr:colOff>
      <xdr:row>98</xdr:row>
      <xdr:rowOff>20462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21155</xdr:rowOff>
    </xdr:from>
    <xdr:to>
      <xdr:col>55</xdr:col>
      <xdr:colOff>0</xdr:colOff>
      <xdr:row>39</xdr:row>
      <xdr:rowOff>22461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770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22461</xdr:rowOff>
    </xdr:from>
    <xdr:to>
      <xdr:col>50</xdr:col>
      <xdr:colOff>114300</xdr:colOff>
      <xdr:row>39</xdr:row>
      <xdr:rowOff>24094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901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24094</xdr:rowOff>
    </xdr:from>
    <xdr:to>
      <xdr:col>45</xdr:col>
      <xdr:colOff>177800</xdr:colOff>
      <xdr:row>39</xdr:row>
      <xdr:rowOff>25074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064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151783</xdr:rowOff>
    </xdr:from>
    <xdr:to>
      <xdr:col>41</xdr:col>
      <xdr:colOff>50800</xdr:colOff>
      <xdr:row>39</xdr:row>
      <xdr:rowOff>25074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95433"/>
          <a:ext cx="889000" cy="2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141805</xdr:rowOff>
    </xdr:from>
    <xdr:to>
      <xdr:col>55</xdr:col>
      <xdr:colOff>50800</xdr:colOff>
      <xdr:row>39</xdr:row>
      <xdr:rowOff>71955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56732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143111</xdr:rowOff>
    </xdr:from>
    <xdr:to>
      <xdr:col>50</xdr:col>
      <xdr:colOff>165100</xdr:colOff>
      <xdr:row>39</xdr:row>
      <xdr:rowOff>73261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64388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144744</xdr:rowOff>
    </xdr:from>
    <xdr:to>
      <xdr:col>46</xdr:col>
      <xdr:colOff>38100</xdr:colOff>
      <xdr:row>39</xdr:row>
      <xdr:rowOff>74894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66021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145724</xdr:rowOff>
    </xdr:from>
    <xdr:to>
      <xdr:col>41</xdr:col>
      <xdr:colOff>101600</xdr:colOff>
      <xdr:row>39</xdr:row>
      <xdr:rowOff>75874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67001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100983</xdr:rowOff>
    </xdr:from>
    <xdr:to>
      <xdr:col>36</xdr:col>
      <xdr:colOff>165100</xdr:colOff>
      <xdr:row>38</xdr:row>
      <xdr:rowOff>31133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47660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3310</xdr:rowOff>
    </xdr:from>
    <xdr:to>
      <xdr:col>55</xdr:col>
      <xdr:colOff>0</xdr:colOff>
      <xdr:row>58</xdr:row>
      <xdr:rowOff>20980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47410"/>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3310</xdr:rowOff>
    </xdr:from>
    <xdr:to>
      <xdr:col>50</xdr:col>
      <xdr:colOff>114300</xdr:colOff>
      <xdr:row>58</xdr:row>
      <xdr:rowOff>51140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7410"/>
          <a:ext cx="8890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51140</xdr:rowOff>
    </xdr:from>
    <xdr:to>
      <xdr:col>45</xdr:col>
      <xdr:colOff>177800</xdr:colOff>
      <xdr:row>58</xdr:row>
      <xdr:rowOff>66365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5240"/>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45189</xdr:rowOff>
    </xdr:from>
    <xdr:to>
      <xdr:col>41</xdr:col>
      <xdr:colOff>50800</xdr:colOff>
      <xdr:row>58</xdr:row>
      <xdr:rowOff>66365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9289"/>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141630</xdr:rowOff>
    </xdr:from>
    <xdr:to>
      <xdr:col>55</xdr:col>
      <xdr:colOff>50800</xdr:colOff>
      <xdr:row>58</xdr:row>
      <xdr:rowOff>71780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120057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123960</xdr:rowOff>
    </xdr:from>
    <xdr:to>
      <xdr:col>50</xdr:col>
      <xdr:colOff>165100</xdr:colOff>
      <xdr:row>58</xdr:row>
      <xdr:rowOff>54110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45237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xdr:rowOff>
    </xdr:from>
    <xdr:to>
      <xdr:col>46</xdr:col>
      <xdr:colOff>38100</xdr:colOff>
      <xdr:row>58</xdr:row>
      <xdr:rowOff>101940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93067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15565</xdr:rowOff>
    </xdr:from>
    <xdr:to>
      <xdr:col>41</xdr:col>
      <xdr:colOff>101600</xdr:colOff>
      <xdr:row>58</xdr:row>
      <xdr:rowOff>117165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108292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165839</xdr:rowOff>
    </xdr:from>
    <xdr:to>
      <xdr:col>36</xdr:col>
      <xdr:colOff>165100</xdr:colOff>
      <xdr:row>58</xdr:row>
      <xdr:rowOff>95989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87116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65418</xdr:rowOff>
    </xdr:from>
    <xdr:to>
      <xdr:col>55</xdr:col>
      <xdr:colOff>0</xdr:colOff>
      <xdr:row>78</xdr:row>
      <xdr:rowOff>109753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38518"/>
          <a:ext cx="8382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109753</xdr:rowOff>
    </xdr:from>
    <xdr:to>
      <xdr:col>50</xdr:col>
      <xdr:colOff>114300</xdr:colOff>
      <xdr:row>78</xdr:row>
      <xdr:rowOff>130811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2853"/>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130811</xdr:rowOff>
    </xdr:from>
    <xdr:to>
      <xdr:col>45</xdr:col>
      <xdr:colOff>177800</xdr:colOff>
      <xdr:row>79</xdr:row>
      <xdr:rowOff>11964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3911"/>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11964</xdr:rowOff>
    </xdr:from>
    <xdr:to>
      <xdr:col>41</xdr:col>
      <xdr:colOff>50800</xdr:colOff>
      <xdr:row>79</xdr:row>
      <xdr:rowOff>22516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6514"/>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14618</xdr:rowOff>
    </xdr:from>
    <xdr:to>
      <xdr:col>55</xdr:col>
      <xdr:colOff>50800</xdr:colOff>
      <xdr:row>78</xdr:row>
      <xdr:rowOff>116218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100995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58953</xdr:rowOff>
    </xdr:from>
    <xdr:to>
      <xdr:col>50</xdr:col>
      <xdr:colOff>165100</xdr:colOff>
      <xdr:row>78</xdr:row>
      <xdr:rowOff>160553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151680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80011</xdr:rowOff>
    </xdr:from>
    <xdr:to>
      <xdr:col>46</xdr:col>
      <xdr:colOff>38100</xdr:colOff>
      <xdr:row>79</xdr:row>
      <xdr:rowOff>10161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132614</xdr:rowOff>
    </xdr:from>
    <xdr:to>
      <xdr:col>41</xdr:col>
      <xdr:colOff>101600</xdr:colOff>
      <xdr:row>79</xdr:row>
      <xdr:rowOff>62764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53891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143166</xdr:rowOff>
    </xdr:from>
    <xdr:to>
      <xdr:col>36</xdr:col>
      <xdr:colOff>165100</xdr:colOff>
      <xdr:row>79</xdr:row>
      <xdr:rowOff>73316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64443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154794</xdr:rowOff>
    </xdr:from>
    <xdr:to>
      <xdr:col>55</xdr:col>
      <xdr:colOff>0</xdr:colOff>
      <xdr:row>96</xdr:row>
      <xdr:rowOff>35858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42544"/>
          <a:ext cx="8382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35858</xdr:rowOff>
    </xdr:from>
    <xdr:to>
      <xdr:col>50</xdr:col>
      <xdr:colOff>114300</xdr:colOff>
      <xdr:row>96</xdr:row>
      <xdr:rowOff>74343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5058"/>
          <a:ext cx="889000" cy="3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74343</xdr:rowOff>
    </xdr:from>
    <xdr:to>
      <xdr:col>45</xdr:col>
      <xdr:colOff>177800</xdr:colOff>
      <xdr:row>96</xdr:row>
      <xdr:rowOff>140838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33543"/>
          <a:ext cx="8890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137037</xdr:rowOff>
    </xdr:from>
    <xdr:to>
      <xdr:col>41</xdr:col>
      <xdr:colOff>50800</xdr:colOff>
      <xdr:row>96</xdr:row>
      <xdr:rowOff>140838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96237"/>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103994</xdr:rowOff>
    </xdr:from>
    <xdr:to>
      <xdr:col>55</xdr:col>
      <xdr:colOff>50800</xdr:colOff>
      <xdr:row>96</xdr:row>
      <xdr:rowOff>34144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126871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156508</xdr:rowOff>
    </xdr:from>
    <xdr:to>
      <xdr:col>50</xdr:col>
      <xdr:colOff>165100</xdr:colOff>
      <xdr:row>96</xdr:row>
      <xdr:rowOff>86658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23543</xdr:rowOff>
    </xdr:from>
    <xdr:to>
      <xdr:col>46</xdr:col>
      <xdr:colOff>38100</xdr:colOff>
      <xdr:row>96</xdr:row>
      <xdr:rowOff>125143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116270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90038</xdr:rowOff>
    </xdr:from>
    <xdr:to>
      <xdr:col>41</xdr:col>
      <xdr:colOff>101600</xdr:colOff>
      <xdr:row>97</xdr:row>
      <xdr:rowOff>20188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86237</xdr:rowOff>
    </xdr:from>
    <xdr:to>
      <xdr:col>36</xdr:col>
      <xdr:colOff>165100</xdr:colOff>
      <xdr:row>97</xdr:row>
      <xdr:rowOff>16387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36079</xdr:rowOff>
    </xdr:from>
    <xdr:to>
      <xdr:col>85</xdr:col>
      <xdr:colOff>127000</xdr:colOff>
      <xdr:row>37</xdr:row>
      <xdr:rowOff>52293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9729"/>
          <a:ext cx="8382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45909</xdr:rowOff>
    </xdr:from>
    <xdr:to>
      <xdr:col>81</xdr:col>
      <xdr:colOff>50800</xdr:colOff>
      <xdr:row>37</xdr:row>
      <xdr:rowOff>52293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8955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45909</xdr:rowOff>
    </xdr:from>
    <xdr:to>
      <xdr:col>76</xdr:col>
      <xdr:colOff>114300</xdr:colOff>
      <xdr:row>37</xdr:row>
      <xdr:rowOff>69748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89559"/>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69748</xdr:rowOff>
    </xdr:from>
    <xdr:to>
      <xdr:col>71</xdr:col>
      <xdr:colOff>177800</xdr:colOff>
      <xdr:row>37</xdr:row>
      <xdr:rowOff>78174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13398"/>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156729</xdr:rowOff>
    </xdr:from>
    <xdr:to>
      <xdr:col>85</xdr:col>
      <xdr:colOff>177800</xdr:colOff>
      <xdr:row>37</xdr:row>
      <xdr:rowOff>86879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135156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xdr:rowOff>
    </xdr:from>
    <xdr:to>
      <xdr:col>81</xdr:col>
      <xdr:colOff>101600</xdr:colOff>
      <xdr:row>37</xdr:row>
      <xdr:rowOff>103093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94220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3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166559</xdr:rowOff>
    </xdr:from>
    <xdr:to>
      <xdr:col>76</xdr:col>
      <xdr:colOff>165100</xdr:colOff>
      <xdr:row>37</xdr:row>
      <xdr:rowOff>96709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87836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18948</xdr:rowOff>
    </xdr:from>
    <xdr:to>
      <xdr:col>72</xdr:col>
      <xdr:colOff>38100</xdr:colOff>
      <xdr:row>37</xdr:row>
      <xdr:rowOff>120548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111675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27374</xdr:rowOff>
    </xdr:from>
    <xdr:to>
      <xdr:col>67</xdr:col>
      <xdr:colOff>101600</xdr:colOff>
      <xdr:row>37</xdr:row>
      <xdr:rowOff>128974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120101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134035</xdr:rowOff>
    </xdr:from>
    <xdr:to>
      <xdr:col>85</xdr:col>
      <xdr:colOff>127000</xdr:colOff>
      <xdr:row>57</xdr:row>
      <xdr:rowOff>149466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06685"/>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131183</xdr:rowOff>
    </xdr:from>
    <xdr:to>
      <xdr:col>81</xdr:col>
      <xdr:colOff>50800</xdr:colOff>
      <xdr:row>57</xdr:row>
      <xdr:rowOff>134035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03833"/>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131183</xdr:rowOff>
    </xdr:from>
    <xdr:to>
      <xdr:col>76</xdr:col>
      <xdr:colOff>114300</xdr:colOff>
      <xdr:row>58</xdr:row>
      <xdr:rowOff>6911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03833"/>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6911</xdr:rowOff>
    </xdr:from>
    <xdr:to>
      <xdr:col>71</xdr:col>
      <xdr:colOff>177800</xdr:colOff>
      <xdr:row>58</xdr:row>
      <xdr:rowOff>20412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51011"/>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98666</xdr:rowOff>
    </xdr:from>
    <xdr:to>
      <xdr:col>85</xdr:col>
      <xdr:colOff>177800</xdr:colOff>
      <xdr:row>58</xdr:row>
      <xdr:rowOff>28816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13593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83235</xdr:rowOff>
    </xdr:from>
    <xdr:to>
      <xdr:col>81</xdr:col>
      <xdr:colOff>101600</xdr:colOff>
      <xdr:row>58</xdr:row>
      <xdr:rowOff>13385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80383</xdr:rowOff>
    </xdr:from>
    <xdr:to>
      <xdr:col>76</xdr:col>
      <xdr:colOff>165100</xdr:colOff>
      <xdr:row>58</xdr:row>
      <xdr:rowOff>10533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127561</xdr:rowOff>
    </xdr:from>
    <xdr:to>
      <xdr:col>72</xdr:col>
      <xdr:colOff>38100</xdr:colOff>
      <xdr:row>58</xdr:row>
      <xdr:rowOff>57711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48838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141062</xdr:rowOff>
    </xdr:from>
    <xdr:to>
      <xdr:col>67</xdr:col>
      <xdr:colOff>101600</xdr:colOff>
      <xdr:row>58</xdr:row>
      <xdr:rowOff>71212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62339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0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147168</xdr:rowOff>
    </xdr:from>
    <xdr:to>
      <xdr:col>85</xdr:col>
      <xdr:colOff>127000</xdr:colOff>
      <xdr:row>78</xdr:row>
      <xdr:rowOff>44641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348818"/>
          <a:ext cx="8382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44641</xdr:rowOff>
    </xdr:from>
    <xdr:to>
      <xdr:col>81</xdr:col>
      <xdr:colOff>50800</xdr:colOff>
      <xdr:row>78</xdr:row>
      <xdr:rowOff>118497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17741"/>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51766</xdr:rowOff>
    </xdr:from>
    <xdr:to>
      <xdr:col>76</xdr:col>
      <xdr:colOff>114300</xdr:colOff>
      <xdr:row>78</xdr:row>
      <xdr:rowOff>118497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24866"/>
          <a:ext cx="889000" cy="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51766</xdr:rowOff>
    </xdr:from>
    <xdr:to>
      <xdr:col>71</xdr:col>
      <xdr:colOff>177800</xdr:colOff>
      <xdr:row>78</xdr:row>
      <xdr:rowOff>133452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24866"/>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96368</xdr:rowOff>
    </xdr:from>
    <xdr:to>
      <xdr:col>85</xdr:col>
      <xdr:colOff>177800</xdr:colOff>
      <xdr:row>78</xdr:row>
      <xdr:rowOff>26518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119245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165291</xdr:rowOff>
    </xdr:from>
    <xdr:to>
      <xdr:col>81</xdr:col>
      <xdr:colOff>101600</xdr:colOff>
      <xdr:row>78</xdr:row>
      <xdr:rowOff>95441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111968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1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67697</xdr:rowOff>
    </xdr:from>
    <xdr:to>
      <xdr:col>76</xdr:col>
      <xdr:colOff>165100</xdr:colOff>
      <xdr:row>78</xdr:row>
      <xdr:rowOff>169297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160424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966</xdr:rowOff>
    </xdr:from>
    <xdr:to>
      <xdr:col>72</xdr:col>
      <xdr:colOff>38100</xdr:colOff>
      <xdr:row>78</xdr:row>
      <xdr:rowOff>102566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119093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4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82652</xdr:rowOff>
    </xdr:from>
    <xdr:to>
      <xdr:col>67</xdr:col>
      <xdr:colOff>101600</xdr:colOff>
      <xdr:row>79</xdr:row>
      <xdr:rowOff>12802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3929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44976</xdr:rowOff>
    </xdr:from>
    <xdr:to>
      <xdr:col>85</xdr:col>
      <xdr:colOff>127000</xdr:colOff>
      <xdr:row>97</xdr:row>
      <xdr:rowOff>54448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75626"/>
          <a:ext cx="8382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54448</xdr:rowOff>
    </xdr:from>
    <xdr:to>
      <xdr:col>81</xdr:col>
      <xdr:colOff>50800</xdr:colOff>
      <xdr:row>97</xdr:row>
      <xdr:rowOff>57694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8509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57694</xdr:rowOff>
    </xdr:from>
    <xdr:to>
      <xdr:col>76</xdr:col>
      <xdr:colOff>114300</xdr:colOff>
      <xdr:row>97</xdr:row>
      <xdr:rowOff>63035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88344"/>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58479</xdr:rowOff>
    </xdr:from>
    <xdr:to>
      <xdr:col>71</xdr:col>
      <xdr:colOff>177800</xdr:colOff>
      <xdr:row>97</xdr:row>
      <xdr:rowOff>63035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891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165626</xdr:rowOff>
    </xdr:from>
    <xdr:to>
      <xdr:col>85</xdr:col>
      <xdr:colOff>177800</xdr:colOff>
      <xdr:row>97</xdr:row>
      <xdr:rowOff>95776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144053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3648</xdr:rowOff>
    </xdr:from>
    <xdr:to>
      <xdr:col>81</xdr:col>
      <xdr:colOff>101600</xdr:colOff>
      <xdr:row>97</xdr:row>
      <xdr:rowOff>105248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96375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6894</xdr:rowOff>
    </xdr:from>
    <xdr:to>
      <xdr:col>76</xdr:col>
      <xdr:colOff>165100</xdr:colOff>
      <xdr:row>97</xdr:row>
      <xdr:rowOff>108494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12235</xdr:rowOff>
    </xdr:from>
    <xdr:to>
      <xdr:col>72</xdr:col>
      <xdr:colOff>38100</xdr:colOff>
      <xdr:row>97</xdr:row>
      <xdr:rowOff>113835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104962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7679</xdr:rowOff>
    </xdr:from>
    <xdr:to>
      <xdr:col>67</xdr:col>
      <xdr:colOff>101600</xdr:colOff>
      <xdr:row>97</xdr:row>
      <xdr:rowOff>109279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100406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141224</xdr:rowOff>
    </xdr:from>
    <xdr:to>
      <xdr:col>116</xdr:col>
      <xdr:colOff>63500</xdr:colOff>
      <xdr:row>32</xdr:row>
      <xdr:rowOff>170942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5456174"/>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95521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10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151130</xdr:rowOff>
    </xdr:from>
    <xdr:to>
      <xdr:col>111</xdr:col>
      <xdr:colOff>177800</xdr:colOff>
      <xdr:row>32</xdr:row>
      <xdr:rowOff>170942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563753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170197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151130</xdr:rowOff>
    </xdr:from>
    <xdr:to>
      <xdr:col>107</xdr:col>
      <xdr:colOff>50800</xdr:colOff>
      <xdr:row>34</xdr:row>
      <xdr:rowOff>60452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5637530"/>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52849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60452</xdr:rowOff>
    </xdr:from>
    <xdr:to>
      <xdr:col>102</xdr:col>
      <xdr:colOff>114300</xdr:colOff>
      <xdr:row>35</xdr:row>
      <xdr:rowOff>69596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588975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114571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8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90424</xdr:rowOff>
    </xdr:from>
    <xdr:to>
      <xdr:col>116</xdr:col>
      <xdr:colOff>114300</xdr:colOff>
      <xdr:row>32</xdr:row>
      <xdr:rowOff>20574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113301</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52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120142</xdr:rowOff>
    </xdr:from>
    <xdr:to>
      <xdr:col>112</xdr:col>
      <xdr:colOff>38100</xdr:colOff>
      <xdr:row>33</xdr:row>
      <xdr:rowOff>50292</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66819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3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100330</xdr:rowOff>
    </xdr:from>
    <xdr:to>
      <xdr:col>107</xdr:col>
      <xdr:colOff>101600</xdr:colOff>
      <xdr:row>33</xdr:row>
      <xdr:rowOff>30480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47007</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9652</xdr:rowOff>
    </xdr:from>
    <xdr:to>
      <xdr:col>102</xdr:col>
      <xdr:colOff>165100</xdr:colOff>
      <xdr:row>34</xdr:row>
      <xdr:rowOff>111252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127779</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61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18796</xdr:rowOff>
    </xdr:from>
    <xdr:to>
      <xdr:col>98</xdr:col>
      <xdr:colOff>38100</xdr:colOff>
      <xdr:row>35</xdr:row>
      <xdr:rowOff>120396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136923</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579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歳出決算総額の減少、人口の減少により、ほとんどの項目において住民一人当たりコストは同じ水準又は減少となっている。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総務費は、前年度と比較すると、住民一人当たりコストは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85,853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円減少している。これは新庁舎建設に係る事業費の完了による減少が主な要因である。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費は、前年度と比較すると、住民一人当たりコストは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非課税世帯への給付対象者、子育て世帯への特別給付金の事業終了による減少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土木費は、前年度と比較すると、住民一人当たりコストは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円増加している。これは公営企業会計への繰出金の増加が主な要因である。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限られた財源のなかで、効率的に事業を推進するため、徹底した無駄の排除等を行うとともに、事業の緊急性や優先度を踏まえ、効果を高めていかなければならない。また、人口の減少、少子高齢化社会や物価高騰対策等の多様化する財政需要に対応し、将来にわたり持続可能な行財政基盤の構築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新庁舎整備事業や国庫補助事業等の減額による決算額の減少により、実質収支は増加し黒字となっている。実質単年度収支は大幅に減少しているが黒字となっている。財政調整基金残高は、適切な財源の確保と歳出の精査により取崩額を上回る歳計剰余金を積み立てたため、前年度比で増加している。今後、社会保障関係経費や物価高騰対策の増加へ対応するため、基金残高を確保する必要がある。また、経常経費の削減、事業の見直しを進めていき、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公営企業会計の全ての会計において、赤字は生じていない。比率においても国民健康保険事業会計を除き増加している。保険税（料）、健康増進事業の給付の適正化や地方税の徴収業務の強化等により、収入源の確保等を引き続き行い、全ての会計において黒字決算になるよう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6446580</v>
      </c>
      <c r="BO4" s="371"/>
      <c r="BP4" s="371"/>
      <c r="BQ4" s="371"/>
      <c r="BR4" s="371"/>
      <c r="BS4" s="371"/>
      <c r="BT4" s="371"/>
      <c r="BU4" s="372"/>
      <c r="BV4" s="370">
        <v>7578331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5.8</v>
      </c>
      <c r="CU4" s="377"/>
      <c r="CV4" s="377"/>
      <c r="CW4" s="377"/>
      <c r="CX4" s="377"/>
      <c r="CY4" s="377"/>
      <c r="CZ4" s="377"/>
      <c r="DA4" s="378"/>
      <c r="DB4" s="376">
        <v>5.5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6177549</v>
      </c>
      <c r="BO5" s="408"/>
      <c r="BP5" s="408"/>
      <c r="BQ5" s="408"/>
      <c r="BR5" s="408"/>
      <c r="BS5" s="408"/>
      <c r="BT5" s="408"/>
      <c r="BU5" s="409"/>
      <c r="BV5" s="407">
        <v>7238719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89.8</v>
      </c>
      <c r="CU5" s="405"/>
      <c r="CV5" s="405"/>
      <c r="CW5" s="405"/>
      <c r="CX5" s="405"/>
      <c r="CY5" s="405"/>
      <c r="CZ5" s="405"/>
      <c r="DA5" s="406"/>
      <c r="DB5" s="404">
        <v>82.1</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269031</v>
      </c>
      <c r="BO6" s="408"/>
      <c r="BP6" s="408"/>
      <c r="BQ6" s="408"/>
      <c r="BR6" s="408"/>
      <c r="BS6" s="408"/>
      <c r="BT6" s="408"/>
      <c r="BU6" s="409"/>
      <c r="BV6" s="407">
        <v>339612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v>
      </c>
      <c r="CU6" s="445"/>
      <c r="CV6" s="445"/>
      <c r="CW6" s="445"/>
      <c r="CX6" s="445"/>
      <c r="CY6" s="445"/>
      <c r="CZ6" s="445"/>
      <c r="DA6" s="446"/>
      <c r="DB6" s="444">
        <v>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52899</v>
      </c>
      <c r="BO7" s="408"/>
      <c r="BP7" s="408"/>
      <c r="BQ7" s="408"/>
      <c r="BR7" s="408"/>
      <c r="BS7" s="408"/>
      <c r="BT7" s="408"/>
      <c r="BU7" s="409"/>
      <c r="BV7" s="407">
        <v>131381</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3713967</v>
      </c>
      <c r="CU7" s="408"/>
      <c r="CV7" s="408"/>
      <c r="CW7" s="408"/>
      <c r="CX7" s="408"/>
      <c r="CY7" s="408"/>
      <c r="CZ7" s="408"/>
      <c r="DA7" s="409"/>
      <c r="DB7" s="407">
        <v>3817294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216132</v>
      </c>
      <c r="BO8" s="408"/>
      <c r="BP8" s="408"/>
      <c r="BQ8" s="408"/>
      <c r="BR8" s="408"/>
      <c r="BS8" s="408"/>
      <c r="BT8" s="408"/>
      <c r="BU8" s="409"/>
      <c r="BV8" s="407">
        <v>208231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v>
      </c>
      <c r="CU8" s="448"/>
      <c r="CV8" s="448"/>
      <c r="CW8" s="448"/>
      <c r="CX8" s="448"/>
      <c r="CY8" s="448"/>
      <c r="CZ8" s="448"/>
      <c r="DA8" s="449"/>
      <c r="DB8" s="447">
        <v>0.41</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11914</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7901</v>
      </c>
      <c r="BO9" s="408"/>
      <c r="BP9" s="408"/>
      <c r="BQ9" s="408"/>
      <c r="BR9" s="408"/>
      <c r="BS9" s="408"/>
      <c r="BT9" s="408"/>
      <c r="BU9" s="409"/>
      <c r="BV9" s="407">
        <v>102086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10.4</v>
      </c>
      <c r="CU9" s="405"/>
      <c r="CV9" s="405"/>
      <c r="CW9" s="405"/>
      <c r="CX9" s="405"/>
      <c r="CY9" s="405"/>
      <c r="CZ9" s="405"/>
      <c r="DA9" s="406"/>
      <c r="DB9" s="404">
        <v>10</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12798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159844</v>
      </c>
      <c r="BO10" s="408"/>
      <c r="BP10" s="408"/>
      <c r="BQ10" s="408"/>
      <c r="BR10" s="408"/>
      <c r="BS10" s="408"/>
      <c r="BT10" s="408"/>
      <c r="BU10" s="409"/>
      <c r="BV10" s="407">
        <v>397039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109</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11144</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93134</v>
      </c>
      <c r="BO12" s="408"/>
      <c r="BP12" s="408"/>
      <c r="BQ12" s="408"/>
      <c r="BR12" s="408"/>
      <c r="BS12" s="408"/>
      <c r="BT12" s="408"/>
      <c r="BU12" s="409"/>
      <c r="BV12" s="407">
        <v>128791</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11068</v>
      </c>
      <c r="S13" s="492"/>
      <c r="T13" s="492"/>
      <c r="U13" s="492"/>
      <c r="V13" s="493"/>
      <c r="W13" s="423" t="s">
        <v>141</v>
      </c>
      <c r="X13" s="424"/>
      <c r="Y13" s="424"/>
      <c r="Z13" s="424"/>
      <c r="AA13" s="424"/>
      <c r="AB13" s="414"/>
      <c r="AC13" s="458">
        <v>224</v>
      </c>
      <c r="AD13" s="459"/>
      <c r="AE13" s="459"/>
      <c r="AF13" s="459"/>
      <c r="AG13" s="501"/>
      <c r="AH13" s="458">
        <v>312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74611</v>
      </c>
      <c r="BO13" s="408"/>
      <c r="BP13" s="408"/>
      <c r="BQ13" s="408"/>
      <c r="BR13" s="408"/>
      <c r="BS13" s="408"/>
      <c r="BT13" s="408"/>
      <c r="BU13" s="409"/>
      <c r="BV13" s="407">
        <v>370334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12.7</v>
      </c>
      <c r="CU13" s="405"/>
      <c r="CV13" s="405"/>
      <c r="CW13" s="405"/>
      <c r="CX13" s="405"/>
      <c r="CY13" s="405"/>
      <c r="CZ13" s="405"/>
      <c r="DA13" s="406"/>
      <c r="DB13" s="404">
        <v>12.5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11385</v>
      </c>
      <c r="S14" s="492"/>
      <c r="T14" s="492"/>
      <c r="U14" s="492"/>
      <c r="V14" s="493"/>
      <c r="W14" s="397"/>
      <c r="X14" s="398"/>
      <c r="Y14" s="398"/>
      <c r="Z14" s="398"/>
      <c r="AA14" s="398"/>
      <c r="AB14" s="387"/>
      <c r="AC14" s="494">
        <v>4.4000000000000004</v>
      </c>
      <c r="AD14" s="495"/>
      <c r="AE14" s="495"/>
      <c r="AF14" s="495"/>
      <c r="AG14" s="496"/>
      <c r="AH14" s="494">
        <v>5.8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118.1</v>
      </c>
      <c r="CU14" s="506"/>
      <c r="CV14" s="506"/>
      <c r="CW14" s="506"/>
      <c r="CX14" s="506"/>
      <c r="CY14" s="506"/>
      <c r="CZ14" s="506"/>
      <c r="DA14" s="507"/>
      <c r="DB14" s="505">
        <v>121.6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11299</v>
      </c>
      <c r="S15" s="492"/>
      <c r="T15" s="492"/>
      <c r="U15" s="492"/>
      <c r="V15" s="493"/>
      <c r="W15" s="423" t="s">
        <v>148</v>
      </c>
      <c r="X15" s="424"/>
      <c r="Y15" s="424"/>
      <c r="Z15" s="424"/>
      <c r="AA15" s="424"/>
      <c r="AB15" s="414"/>
      <c r="AC15" s="458">
        <v>1392</v>
      </c>
      <c r="AD15" s="459"/>
      <c r="AE15" s="459"/>
      <c r="AF15" s="459"/>
      <c r="AG15" s="501"/>
      <c r="AH15" s="458">
        <v>1493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1315962</v>
      </c>
      <c r="BO15" s="371"/>
      <c r="BP15" s="371"/>
      <c r="BQ15" s="371"/>
      <c r="BR15" s="371"/>
      <c r="BS15" s="371"/>
      <c r="BT15" s="371"/>
      <c r="BU15" s="372"/>
      <c r="BV15" s="370">
        <v>1267800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27.5</v>
      </c>
      <c r="AD16" s="495"/>
      <c r="AE16" s="495"/>
      <c r="AF16" s="495"/>
      <c r="AG16" s="496"/>
      <c r="AH16" s="494">
        <v>27.6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3328424</v>
      </c>
      <c r="BO16" s="408"/>
      <c r="BP16" s="408"/>
      <c r="BQ16" s="408"/>
      <c r="BR16" s="408"/>
      <c r="BS16" s="408"/>
      <c r="BT16" s="408"/>
      <c r="BU16" s="409"/>
      <c r="BV16" s="407">
        <v>3300259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3441</v>
      </c>
      <c r="AD17" s="459"/>
      <c r="AE17" s="459"/>
      <c r="AF17" s="459"/>
      <c r="AG17" s="501"/>
      <c r="AH17" s="458">
        <v>3604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1652825</v>
      </c>
      <c r="BO17" s="408"/>
      <c r="BP17" s="408"/>
      <c r="BQ17" s="408"/>
      <c r="BR17" s="408"/>
      <c r="BS17" s="408"/>
      <c r="BT17" s="408"/>
      <c r="BU17" s="409"/>
      <c r="BV17" s="407">
        <v>1588733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34.54</v>
      </c>
      <c r="M18" s="531"/>
      <c r="N18" s="531"/>
      <c r="O18" s="531"/>
      <c r="P18" s="531"/>
      <c r="Q18" s="531"/>
      <c r="R18" s="532"/>
      <c r="S18" s="532"/>
      <c r="T18" s="532"/>
      <c r="U18" s="532"/>
      <c r="V18" s="533"/>
      <c r="W18" s="425"/>
      <c r="X18" s="426"/>
      <c r="Y18" s="426"/>
      <c r="Z18" s="426"/>
      <c r="AA18" s="426"/>
      <c r="AB18" s="417"/>
      <c r="AC18" s="534">
        <v>68</v>
      </c>
      <c r="AD18" s="535"/>
      <c r="AE18" s="535"/>
      <c r="AF18" s="535"/>
      <c r="AG18" s="536"/>
      <c r="AH18" s="534">
        <v>66.599999999999994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3361706</v>
      </c>
      <c r="BO18" s="408"/>
      <c r="BP18" s="408"/>
      <c r="BQ18" s="408"/>
      <c r="BR18" s="408"/>
      <c r="BS18" s="408"/>
      <c r="BT18" s="408"/>
      <c r="BU18" s="409"/>
      <c r="BV18" s="407">
        <v>3207980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4587716</v>
      </c>
      <c r="BO19" s="408"/>
      <c r="BP19" s="408"/>
      <c r="BQ19" s="408"/>
      <c r="BR19" s="408"/>
      <c r="BS19" s="408"/>
      <c r="BT19" s="408"/>
      <c r="BU19" s="409"/>
      <c r="BV19" s="407">
        <v>4710381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4848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4956181</v>
      </c>
      <c r="BO22" s="371"/>
      <c r="BP22" s="371"/>
      <c r="BQ22" s="371"/>
      <c r="BR22" s="371"/>
      <c r="BS22" s="371"/>
      <c r="BT22" s="371"/>
      <c r="BU22" s="372"/>
      <c r="BV22" s="370">
        <v>5089055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4207580</v>
      </c>
      <c r="BO23" s="408"/>
      <c r="BP23" s="408"/>
      <c r="BQ23" s="408"/>
      <c r="BR23" s="408"/>
      <c r="BS23" s="408"/>
      <c r="BT23" s="408"/>
      <c r="BU23" s="409"/>
      <c r="BV23" s="407">
        <v>4417073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7400</v>
      </c>
      <c r="R24" s="459"/>
      <c r="S24" s="459"/>
      <c r="T24" s="459"/>
      <c r="U24" s="459"/>
      <c r="V24" s="501"/>
      <c r="W24" s="553"/>
      <c r="X24" s="554"/>
      <c r="Y24" s="555"/>
      <c r="Z24" s="457" t="s">
        <v>173</v>
      </c>
      <c r="AA24" s="437"/>
      <c r="AB24" s="437"/>
      <c r="AC24" s="437"/>
      <c r="AD24" s="437"/>
      <c r="AE24" s="437"/>
      <c r="AF24" s="437"/>
      <c r="AG24" s="438"/>
      <c r="AH24" s="458">
        <v>105</v>
      </c>
      <c r="AI24" s="459"/>
      <c r="AJ24" s="459"/>
      <c r="AK24" s="459"/>
      <c r="AL24" s="501"/>
      <c r="AM24" s="458">
        <v>323610</v>
      </c>
      <c r="AN24" s="459"/>
      <c r="AO24" s="459"/>
      <c r="AP24" s="459"/>
      <c r="AQ24" s="459"/>
      <c r="AR24" s="501"/>
      <c r="AS24" s="458">
        <v>3082</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2741400</v>
      </c>
      <c r="BO24" s="408"/>
      <c r="BP24" s="408"/>
      <c r="BQ24" s="408"/>
      <c r="BR24" s="408"/>
      <c r="BS24" s="408"/>
      <c r="BT24" s="408"/>
      <c r="BU24" s="409"/>
      <c r="BV24" s="407">
        <v>2705999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6040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446857</v>
      </c>
      <c r="BO25" s="371"/>
      <c r="BP25" s="371"/>
      <c r="BQ25" s="371"/>
      <c r="BR25" s="371"/>
      <c r="BS25" s="371"/>
      <c r="BT25" s="371"/>
      <c r="BU25" s="372"/>
      <c r="BV25" s="370">
        <v>629903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5510</v>
      </c>
      <c r="R26" s="459"/>
      <c r="S26" s="459"/>
      <c r="T26" s="459"/>
      <c r="U26" s="459"/>
      <c r="V26" s="501"/>
      <c r="W26" s="553"/>
      <c r="X26" s="554"/>
      <c r="Y26" s="555"/>
      <c r="Z26" s="457" t="s">
        <v>181</v>
      </c>
      <c r="AA26" s="559"/>
      <c r="AB26" s="559"/>
      <c r="AC26" s="559"/>
      <c r="AD26" s="559"/>
      <c r="AE26" s="559"/>
      <c r="AF26" s="559"/>
      <c r="AG26" s="560"/>
      <c r="AH26" s="458">
        <v>4</v>
      </c>
      <c r="AI26" s="459"/>
      <c r="AJ26" s="459"/>
      <c r="AK26" s="459"/>
      <c r="AL26" s="501"/>
      <c r="AM26" s="458">
        <v>11524</v>
      </c>
      <c r="AN26" s="459"/>
      <c r="AO26" s="459"/>
      <c r="AP26" s="459"/>
      <c r="AQ26" s="459"/>
      <c r="AR26" s="501"/>
      <c r="AS26" s="458">
        <v>2881</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2700</v>
      </c>
      <c r="R27" s="459"/>
      <c r="S27" s="459"/>
      <c r="T27" s="459"/>
      <c r="U27" s="459"/>
      <c r="V27" s="501"/>
      <c r="W27" s="553"/>
      <c r="X27" s="554"/>
      <c r="Y27" s="555"/>
      <c r="Z27" s="457" t="s">
        <v>185</v>
      </c>
      <c r="AA27" s="437"/>
      <c r="AB27" s="437"/>
      <c r="AC27" s="437"/>
      <c r="AD27" s="437"/>
      <c r="AE27" s="437"/>
      <c r="AF27" s="437"/>
      <c r="AG27" s="438"/>
      <c r="AH27" s="458">
        <v>4</v>
      </c>
      <c r="AI27" s="459"/>
      <c r="AJ27" s="459"/>
      <c r="AK27" s="459"/>
      <c r="AL27" s="501"/>
      <c r="AM27" s="458">
        <v>13056</v>
      </c>
      <c r="AN27" s="459"/>
      <c r="AO27" s="459"/>
      <c r="AP27" s="459"/>
      <c r="AQ27" s="459"/>
      <c r="AR27" s="501"/>
      <c r="AS27" s="458">
        <v>3264</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216096</v>
      </c>
      <c r="BO27" s="527"/>
      <c r="BP27" s="527"/>
      <c r="BQ27" s="527"/>
      <c r="BR27" s="527"/>
      <c r="BS27" s="527"/>
      <c r="BT27" s="527"/>
      <c r="BU27" s="528"/>
      <c r="BV27" s="526">
        <v>216096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2170</v>
      </c>
      <c r="R28" s="459"/>
      <c r="S28" s="459"/>
      <c r="T28" s="459"/>
      <c r="U28" s="459"/>
      <c r="V28" s="501"/>
      <c r="W28" s="553"/>
      <c r="X28" s="554"/>
      <c r="Y28" s="555"/>
      <c r="Z28" s="457" t="s">
        <v>188</v>
      </c>
      <c r="AA28" s="437"/>
      <c r="AB28" s="437"/>
      <c r="AC28" s="437"/>
      <c r="AD28" s="437"/>
      <c r="AE28" s="437"/>
      <c r="AF28" s="437"/>
      <c r="AG28" s="438"/>
      <c r="AH28" s="458" t="s">
        <v>178</v>
      </c>
      <c r="AI28" s="459"/>
      <c r="AJ28" s="459"/>
      <c r="AK28" s="459"/>
      <c r="AL28" s="501"/>
      <c r="AM28" s="458" t="s">
        <v>178</v>
      </c>
      <c r="AN28" s="459"/>
      <c r="AO28" s="459"/>
      <c r="AP28" s="459"/>
      <c r="AQ28" s="459"/>
      <c r="AR28" s="501"/>
      <c r="AS28" s="458" t="s">
        <v>177</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701658</v>
      </c>
      <c r="BO28" s="371"/>
      <c r="BP28" s="371"/>
      <c r="BQ28" s="371"/>
      <c r="BR28" s="371"/>
      <c r="BS28" s="371"/>
      <c r="BT28" s="371"/>
      <c r="BU28" s="372"/>
      <c r="BV28" s="370">
        <v>634946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10</v>
      </c>
      <c r="M29" s="459"/>
      <c r="N29" s="459"/>
      <c r="O29" s="459"/>
      <c r="P29" s="501"/>
      <c r="Q29" s="458">
        <v>1990</v>
      </c>
      <c r="R29" s="459"/>
      <c r="S29" s="459"/>
      <c r="T29" s="459"/>
      <c r="U29" s="459"/>
      <c r="V29" s="501"/>
      <c r="W29" s="556"/>
      <c r="X29" s="557"/>
      <c r="Y29" s="558"/>
      <c r="Z29" s="457" t="s">
        <v>191</v>
      </c>
      <c r="AA29" s="437"/>
      <c r="AB29" s="437"/>
      <c r="AC29" s="437"/>
      <c r="AD29" s="437"/>
      <c r="AE29" s="437"/>
      <c r="AF29" s="437"/>
      <c r="AG29" s="438"/>
      <c r="AH29" s="458">
        <v>109</v>
      </c>
      <c r="AI29" s="459"/>
      <c r="AJ29" s="459"/>
      <c r="AK29" s="459"/>
      <c r="AL29" s="501"/>
      <c r="AM29" s="458">
        <v>336666</v>
      </c>
      <c r="AN29" s="459"/>
      <c r="AO29" s="459"/>
      <c r="AP29" s="459"/>
      <c r="AQ29" s="459"/>
      <c r="AR29" s="501"/>
      <c r="AS29" s="458">
        <v>3089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5319</v>
      </c>
      <c r="BO29" s="408"/>
      <c r="BP29" s="408"/>
      <c r="BQ29" s="408"/>
      <c r="BR29" s="408"/>
      <c r="BS29" s="408"/>
      <c r="BT29" s="408"/>
      <c r="BU29" s="409"/>
      <c r="BV29" s="407">
        <v>5319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94.8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151925</v>
      </c>
      <c r="BO30" s="527"/>
      <c r="BP30" s="527"/>
      <c r="BQ30" s="527"/>
      <c r="BR30" s="527"/>
      <c r="BS30" s="527"/>
      <c r="BT30" s="527"/>
      <c r="BU30" s="528"/>
      <c r="BV30" s="526">
        <v>190061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208</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柳井地区広域消防組合（一般会計）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熊南地域介護認定審査会事業特別会計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漁業集落環境整備事業特別会計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周東環境衛生組合（一般会計）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介護保険事業勘定特別会計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柳井地域広域水道企業団（水道用水供給事業特別会計）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熊南総合事務組合（一般会計）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熊南総合事務組合（馬島・佐合島航路事業特別会計）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田布施・平生水道企業団（水道企業会計）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山口県市町総合事務組合（一般会計）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山口県市町総合事務組合（退職手当特別会計）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山口県市町総合事務組合（消防団員補償等特別会計）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山口県市町総合事務組合（非常勤職員公務災害補償特別会計）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RsDvv4OY9RCWMpK7+4qXVL3mNqts/ext2HFZeqYEUMp92ZcZOCk/Czj7EyWxxf7DezJlBpG3egF8dWqFaOLaQ==" saltValue="i4QJG6WGMYhFFEEzuwrlA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4.57</v>
      </c>
      <c r="G34" s="33">
        <v>3.94</v>
      </c>
      <c r="H34" s="33">
        <v>2.97</v>
      </c>
      <c r="I34" s="33">
        <v>5.45</v>
      </c>
      <c r="J34" s="34">
        <v>5.81</v>
      </c>
      <c r="K34" s="22"/>
      <c r="L34" s="22"/>
      <c r="M34" s="22"/>
      <c r="N34" s="22"/>
      <c r="O34" s="22"/>
      <c r="P34" s="22"/>
    </row>
    <row r="35" spans="1:16" ht="39" customHeight="1" x14ac:dyDescent="0.15">
      <c r="A35" s="22"/>
      <c r="B35" s="35"/>
      <c r="C35" s="1145" t="s">
        <v>559</v>
      </c>
      <c r="D35" s="1146"/>
      <c r="E35" s="1147"/>
      <c r="F35" s="36">
        <v>1.1200000000000001</v>
      </c>
      <c r="G35" s="37">
        <v>1.1299999999999999</v>
      </c>
      <c r="H35" s="37">
        <v>0.78</v>
      </c>
      <c r="I35" s="37">
        <v>1.01</v>
      </c>
      <c r="J35" s="38">
        <v>2.0499999999999998</v>
      </c>
      <c r="K35" s="22"/>
      <c r="L35" s="22"/>
      <c r="M35" s="22"/>
      <c r="N35" s="22"/>
      <c r="O35" s="22"/>
      <c r="P35" s="22"/>
    </row>
    <row r="36" spans="1:16" ht="39" customHeight="1" x14ac:dyDescent="0.15">
      <c r="A36" s="22"/>
      <c r="B36" s="35"/>
      <c r="C36" s="1145" t="s">
        <v>560</v>
      </c>
      <c r="D36" s="1146"/>
      <c r="E36" s="1147"/>
      <c r="F36" s="36">
        <v>0</v>
      </c>
      <c r="G36" s="37">
        <v>0.06</v>
      </c>
      <c r="H36" s="37">
        <v>0.15</v>
      </c>
      <c r="I36" s="37">
        <v>0</v>
      </c>
      <c r="J36" s="38">
        <v>0.77</v>
      </c>
      <c r="K36" s="22"/>
      <c r="L36" s="22"/>
      <c r="M36" s="22"/>
      <c r="N36" s="22"/>
      <c r="O36" s="22"/>
      <c r="P36" s="22"/>
    </row>
    <row r="37" spans="1:16" ht="39" customHeight="1" x14ac:dyDescent="0.15">
      <c r="A37" s="22"/>
      <c r="B37" s="35"/>
      <c r="C37" s="1145" t="s">
        <v>561</v>
      </c>
      <c r="D37" s="1146"/>
      <c r="E37" s="1147"/>
      <c r="F37" s="36">
        <v>0</v>
      </c>
      <c r="G37" s="37">
        <v>0</v>
      </c>
      <c r="H37" s="37">
        <v>0</v>
      </c>
      <c r="I37" s="37">
        <v>0</v>
      </c>
      <c r="J37" s="38">
        <v>0.28000000000000003</v>
      </c>
      <c r="K37" s="22"/>
      <c r="L37" s="22"/>
      <c r="M37" s="22"/>
      <c r="N37" s="22"/>
      <c r="O37" s="22"/>
      <c r="P37" s="22"/>
    </row>
    <row r="38" spans="1:16" ht="39" customHeight="1" x14ac:dyDescent="0.15">
      <c r="A38" s="22"/>
      <c r="B38" s="35"/>
      <c r="C38" s="1145" t="s">
        <v>562</v>
      </c>
      <c r="D38" s="1146"/>
      <c r="E38" s="1147"/>
      <c r="F38" s="36">
        <v>0.56000000000000005</v>
      </c>
      <c r="G38" s="37">
        <v>1.58</v>
      </c>
      <c r="H38" s="37">
        <v>0.17</v>
      </c>
      <c r="I38" s="37">
        <v>0.67</v>
      </c>
      <c r="J38" s="38">
        <v>0.14000000000000001</v>
      </c>
      <c r="K38" s="22"/>
      <c r="L38" s="22"/>
      <c r="M38" s="22"/>
      <c r="N38" s="22"/>
      <c r="O38" s="22"/>
      <c r="P38" s="22"/>
    </row>
    <row r="39" spans="1:16" ht="39" customHeight="1" x14ac:dyDescent="0.15">
      <c r="A39" s="22"/>
      <c r="B39" s="35"/>
      <c r="C39" s="1145" t="s">
        <v>563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564</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566</v>
      </c>
      <c r="D43" s="1149"/>
      <c r="E43" s="1150"/>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CYtXc9xjcOfo3h3HOUDM0EkbXPqEvTS6MewVV0NOnQbh85eexY+KHFjPvruezu5bKryeqtboixH8vaVuQ1C0A==" saltValue="QMA3UDmD/ym4rGU4zgAT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514</v>
      </c>
      <c r="L45" s="60">
        <v>502</v>
      </c>
      <c r="M45" s="60">
        <v>502</v>
      </c>
      <c r="N45" s="60">
        <v>497</v>
      </c>
      <c r="O45" s="61">
        <v>501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15">
      <c r="A48" s="48"/>
      <c r="B48" s="1155"/>
      <c r="C48" s="1156"/>
      <c r="D48" s="62"/>
      <c r="E48" s="1161" t="s">
        <v>15</v>
      </c>
      <c r="F48" s="1161"/>
      <c r="G48" s="1161"/>
      <c r="H48" s="1161"/>
      <c r="I48" s="1161"/>
      <c r="J48" s="1162"/>
      <c r="K48" s="63">
        <v>287</v>
      </c>
      <c r="L48" s="64">
        <v>294</v>
      </c>
      <c r="M48" s="64">
        <v>299</v>
      </c>
      <c r="N48" s="64">
        <v>317</v>
      </c>
      <c r="O48" s="65">
        <v>330</v>
      </c>
      <c r="P48" s="48"/>
      <c r="Q48" s="48"/>
      <c r="R48" s="48"/>
      <c r="S48" s="48"/>
      <c r="T48" s="48"/>
      <c r="U48" s="48"/>
    </row>
    <row r="49" spans="1:21" ht="30.75" customHeight="1" x14ac:dyDescent="0.15">
      <c r="A49" s="48"/>
      <c r="B49" s="1155"/>
      <c r="C49" s="1156"/>
      <c r="D49" s="62"/>
      <c r="E49" s="1161" t="s">
        <v>16</v>
      </c>
      <c r="F49" s="1161"/>
      <c r="G49" s="1161"/>
      <c r="H49" s="1161"/>
      <c r="I49" s="1161"/>
      <c r="J49" s="1162"/>
      <c r="K49" s="63">
        <v>56</v>
      </c>
      <c r="L49" s="64">
        <v>58</v>
      </c>
      <c r="M49" s="64">
        <v>55</v>
      </c>
      <c r="N49" s="64">
        <v>58</v>
      </c>
      <c r="O49" s="65">
        <v>57</v>
      </c>
      <c r="P49" s="48"/>
      <c r="Q49" s="48"/>
      <c r="R49" s="48"/>
      <c r="S49" s="48"/>
      <c r="T49" s="48"/>
      <c r="U49" s="48"/>
    </row>
    <row r="50" spans="1:21" ht="30.75" customHeight="1" x14ac:dyDescent="0.15">
      <c r="A50" s="48"/>
      <c r="B50" s="1155"/>
      <c r="C50" s="1156"/>
      <c r="D50" s="62"/>
      <c r="E50" s="1161" t="s">
        <v>17</v>
      </c>
      <c r="F50" s="1161"/>
      <c r="G50" s="1161"/>
      <c r="H50" s="1161"/>
      <c r="I50" s="1161"/>
      <c r="J50" s="1162"/>
      <c r="K50" s="63">
        <v>62</v>
      </c>
      <c r="L50" s="64">
        <v>67</v>
      </c>
      <c r="M50" s="64">
        <v>73</v>
      </c>
      <c r="N50" s="64">
        <v>72</v>
      </c>
      <c r="O50" s="65">
        <v>71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509</v>
      </c>
      <c r="L51" s="64" t="s">
        <v>509</v>
      </c>
      <c r="M51" s="64" t="s">
        <v>509</v>
      </c>
      <c r="N51" s="64">
        <v>0</v>
      </c>
      <c r="O51" s="65" t="s">
        <v>509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561</v>
      </c>
      <c r="L52" s="64">
        <v>551</v>
      </c>
      <c r="M52" s="64">
        <v>543</v>
      </c>
      <c r="N52" s="64">
        <v>538</v>
      </c>
      <c r="O52" s="65">
        <v>534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358</v>
      </c>
      <c r="L53" s="69">
        <v>370</v>
      </c>
      <c r="M53" s="69">
        <v>386</v>
      </c>
      <c r="N53" s="69">
        <v>406</v>
      </c>
      <c r="O53" s="70">
        <v>425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sheetData>
  <sheetProtection algorithmName="SHA-512" hashValue="XZP3O7EiW2HhYLp4Wb+5UtqGZ1VtqGZpDxD4lduKVyCkYD9C8AizTVl+IEzAz4Mi/sBHjSdl/gWKrL68z05TQw==" saltValue="y0EICh7Bx0DSbzUPeBsqR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84" t="s">
        <v>32</v>
      </c>
      <c r="C41" s="1185"/>
      <c r="D41" s="105"/>
      <c r="E41" s="1190" t="s">
        <v>33</v>
      </c>
      <c r="F41" s="1190"/>
      <c r="G41" s="1190"/>
      <c r="H41" s="1191"/>
      <c r="I41" s="355">
        <v>4775</v>
      </c>
      <c r="J41" s="356">
        <v>4563</v>
      </c>
      <c r="K41" s="356">
        <v>4425</v>
      </c>
      <c r="L41" s="356">
        <v>5089</v>
      </c>
      <c r="M41" s="357">
        <v>4956</v>
      </c>
    </row>
    <row r="42" spans="2:13" ht="27.75" customHeight="1" x14ac:dyDescent="0.15">
      <c r="B42" s="1186"/>
      <c r="C42" s="1187"/>
      <c r="D42" s="106"/>
      <c r="E42" s="1192" t="s">
        <v>34</v>
      </c>
      <c r="F42" s="1192"/>
      <c r="G42" s="1192"/>
      <c r="H42" s="1193"/>
      <c r="I42" s="358">
        <v>498</v>
      </c>
      <c r="J42" s="359">
        <v>578</v>
      </c>
      <c r="K42" s="359">
        <v>523</v>
      </c>
      <c r="L42" s="359">
        <v>468</v>
      </c>
      <c r="M42" s="360">
        <v>413</v>
      </c>
    </row>
    <row r="43" spans="2:13" ht="27.75" customHeight="1" x14ac:dyDescent="0.15">
      <c r="B43" s="1186"/>
      <c r="C43" s="1187"/>
      <c r="D43" s="106"/>
      <c r="E43" s="1192" t="s">
        <v>35</v>
      </c>
      <c r="F43" s="1192"/>
      <c r="G43" s="1192"/>
      <c r="H43" s="1193"/>
      <c r="I43" s="358">
        <v>4666</v>
      </c>
      <c r="J43" s="359">
        <v>4526</v>
      </c>
      <c r="K43" s="359">
        <v>4345</v>
      </c>
      <c r="L43" s="359">
        <v>4232</v>
      </c>
      <c r="M43" s="360">
        <v>4148</v>
      </c>
    </row>
    <row r="44" spans="2:13" ht="27.75" customHeight="1" x14ac:dyDescent="0.15">
      <c r="B44" s="1186"/>
      <c r="C44" s="1187"/>
      <c r="D44" s="106"/>
      <c r="E44" s="1192" t="s">
        <v>36</v>
      </c>
      <c r="F44" s="1192"/>
      <c r="G44" s="1192"/>
      <c r="H44" s="1193"/>
      <c r="I44" s="358">
        <v>689</v>
      </c>
      <c r="J44" s="359">
        <v>629</v>
      </c>
      <c r="K44" s="359">
        <v>544</v>
      </c>
      <c r="L44" s="359">
        <v>482</v>
      </c>
      <c r="M44" s="360">
        <v>422</v>
      </c>
    </row>
    <row r="45" spans="2:13" ht="27.75" customHeight="1" x14ac:dyDescent="0.15">
      <c r="B45" s="1186"/>
      <c r="C45" s="1187"/>
      <c r="D45" s="106"/>
      <c r="E45" s="1192" t="s">
        <v>37</v>
      </c>
      <c r="F45" s="1192"/>
      <c r="G45" s="1192"/>
      <c r="H45" s="1193"/>
      <c r="I45" s="358">
        <v>1114</v>
      </c>
      <c r="J45" s="359">
        <v>1073</v>
      </c>
      <c r="K45" s="359">
        <v>1044</v>
      </c>
      <c r="L45" s="359">
        <v>1004</v>
      </c>
      <c r="M45" s="360">
        <v>961</v>
      </c>
    </row>
    <row r="46" spans="2:13" ht="27.75" customHeight="1" x14ac:dyDescent="0.15">
      <c r="B46" s="1186"/>
      <c r="C46" s="1187"/>
      <c r="D46" s="107"/>
      <c r="E46" s="1192" t="s">
        <v>38</v>
      </c>
      <c r="F46" s="1192"/>
      <c r="G46" s="1192"/>
      <c r="H46" s="1193"/>
      <c r="I46" s="358" t="s">
        <v>509</v>
      </c>
      <c r="J46" s="359" t="s">
        <v>509</v>
      </c>
      <c r="K46" s="359" t="s">
        <v>509</v>
      </c>
      <c r="L46" s="359" t="s">
        <v>509</v>
      </c>
      <c r="M46" s="360" t="s">
        <v>509</v>
      </c>
    </row>
    <row r="47" spans="2:13" ht="27.75" customHeight="1" x14ac:dyDescent="0.15">
      <c r="B47" s="1186"/>
      <c r="C47" s="1187"/>
      <c r="D47" s="108"/>
      <c r="E47" s="1194" t="s">
        <v>39</v>
      </c>
      <c r="F47" s="1195"/>
      <c r="G47" s="1195"/>
      <c r="H47" s="1196"/>
      <c r="I47" s="358" t="s">
        <v>509</v>
      </c>
      <c r="J47" s="359" t="s">
        <v>509</v>
      </c>
      <c r="K47" s="359" t="s">
        <v>509</v>
      </c>
      <c r="L47" s="359" t="s">
        <v>509</v>
      </c>
      <c r="M47" s="360" t="s">
        <v>509</v>
      </c>
    </row>
    <row r="48" spans="2:13" ht="27.75" customHeight="1" x14ac:dyDescent="0.15">
      <c r="B48" s="1186"/>
      <c r="C48" s="1187"/>
      <c r="D48" s="106"/>
      <c r="E48" s="1192" t="s">
        <v>40</v>
      </c>
      <c r="F48" s="1192"/>
      <c r="G48" s="1192"/>
      <c r="H48" s="1193"/>
      <c r="I48" s="358" t="s">
        <v>509</v>
      </c>
      <c r="J48" s="359" t="s">
        <v>509</v>
      </c>
      <c r="K48" s="359" t="s">
        <v>509</v>
      </c>
      <c r="L48" s="359" t="s">
        <v>509</v>
      </c>
      <c r="M48" s="360" t="s">
        <v>509</v>
      </c>
    </row>
    <row r="49" spans="2:13" ht="27.75" customHeight="1" x14ac:dyDescent="0.15">
      <c r="B49" s="1188"/>
      <c r="C49" s="1189"/>
      <c r="D49" s="106"/>
      <c r="E49" s="1192" t="s">
        <v>41</v>
      </c>
      <c r="F49" s="1192"/>
      <c r="G49" s="1192"/>
      <c r="H49" s="1193"/>
      <c r="I49" s="358" t="s">
        <v>509</v>
      </c>
      <c r="J49" s="359" t="s">
        <v>509</v>
      </c>
      <c r="K49" s="359" t="s">
        <v>509</v>
      </c>
      <c r="L49" s="359" t="s">
        <v>509</v>
      </c>
      <c r="M49" s="360" t="s">
        <v>509</v>
      </c>
    </row>
    <row r="50" spans="2:13" ht="27.75" customHeight="1" x14ac:dyDescent="0.15">
      <c r="B50" s="1197" t="s">
        <v>42</v>
      </c>
      <c r="C50" s="1198"/>
      <c r="D50" s="109"/>
      <c r="E50" s="1192" t="s">
        <v>43</v>
      </c>
      <c r="F50" s="1192"/>
      <c r="G50" s="1192"/>
      <c r="H50" s="1193"/>
      <c r="I50" s="358">
        <v>940</v>
      </c>
      <c r="J50" s="359">
        <v>1004</v>
      </c>
      <c r="K50" s="359">
        <v>915</v>
      </c>
      <c r="L50" s="359">
        <v>1135</v>
      </c>
      <c r="M50" s="360">
        <v>1158</v>
      </c>
    </row>
    <row r="51" spans="2:13" ht="27.75" customHeight="1" x14ac:dyDescent="0.15">
      <c r="B51" s="1186"/>
      <c r="C51" s="1187"/>
      <c r="D51" s="106"/>
      <c r="E51" s="1192" t="s">
        <v>44</v>
      </c>
      <c r="F51" s="1192"/>
      <c r="G51" s="1192"/>
      <c r="H51" s="1193"/>
      <c r="I51" s="358">
        <v>147</v>
      </c>
      <c r="J51" s="359">
        <v>136</v>
      </c>
      <c r="K51" s="359">
        <v>114</v>
      </c>
      <c r="L51" s="359">
        <v>107</v>
      </c>
      <c r="M51" s="360">
        <v>96</v>
      </c>
    </row>
    <row r="52" spans="2:13" ht="27.75" customHeight="1" x14ac:dyDescent="0.15">
      <c r="B52" s="1188"/>
      <c r="C52" s="1189"/>
      <c r="D52" s="106"/>
      <c r="E52" s="1192" t="s">
        <v>45</v>
      </c>
      <c r="F52" s="1192"/>
      <c r="G52" s="1192"/>
      <c r="H52" s="1193"/>
      <c r="I52" s="358">
        <v>6138</v>
      </c>
      <c r="J52" s="359">
        <v>5924</v>
      </c>
      <c r="K52" s="359">
        <v>5684</v>
      </c>
      <c r="L52" s="359">
        <v>6015</v>
      </c>
      <c r="M52" s="360">
        <v>5860</v>
      </c>
    </row>
    <row r="53" spans="2:13" ht="27.75" customHeight="1" thickBot="1" x14ac:dyDescent="0.2">
      <c r="B53" s="1199" t="s">
        <v>46</v>
      </c>
      <c r="C53" s="1200"/>
      <c r="D53" s="110"/>
      <c r="E53" s="1201" t="s">
        <v>47</v>
      </c>
      <c r="F53" s="1201"/>
      <c r="G53" s="1201"/>
      <c r="H53" s="1202"/>
      <c r="I53" s="361">
        <v>4518</v>
      </c>
      <c r="J53" s="362">
        <v>4306</v>
      </c>
      <c r="K53" s="362">
        <v>4168</v>
      </c>
      <c r="L53" s="362">
        <v>4017</v>
      </c>
      <c r="M53" s="363">
        <v>3787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KZxEL30lFe0optkknxO2nz8bSpFuAfPsCisJPAmvy7m/PzZjh4WQXWp9MJ/cTO6SjuhIeLzQ3lVbgaYGFO5Ow==" saltValue="Nh2wtz4olRsPbfiNddND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367</v>
      </c>
      <c r="G55" s="122">
        <v>635</v>
      </c>
      <c r="H55" s="123">
        <v>702</v>
      </c>
    </row>
    <row r="56" spans="2:8" ht="52.5" customHeight="1" x14ac:dyDescent="0.15">
      <c r="B56" s="124"/>
      <c r="C56" s="1213" t="s">
        <v>51</v>
      </c>
      <c r="D56" s="1213"/>
      <c r="E56" s="1214"/>
      <c r="F56" s="125">
        <v>5</v>
      </c>
      <c r="G56" s="125">
        <v>5</v>
      </c>
      <c r="H56" s="126">
        <v>5</v>
      </c>
    </row>
    <row r="57" spans="2:8" ht="53.25" customHeight="1" x14ac:dyDescent="0.15">
      <c r="B57" s="124"/>
      <c r="C57" s="1215" t="s">
        <v>52</v>
      </c>
      <c r="D57" s="1215"/>
      <c r="E57" s="1216"/>
      <c r="F57" s="127">
        <v>188</v>
      </c>
      <c r="G57" s="127">
        <v>190</v>
      </c>
      <c r="H57" s="128">
        <v>152</v>
      </c>
    </row>
    <row r="58" spans="2:8" ht="45.75" customHeight="1" x14ac:dyDescent="0.15">
      <c r="B58" s="129"/>
      <c r="C58" s="1203" t="s">
        <v>591</v>
      </c>
      <c r="D58" s="1204"/>
      <c r="E58" s="1205"/>
      <c r="F58" s="130">
        <v>78</v>
      </c>
      <c r="G58" s="130">
        <v>78</v>
      </c>
      <c r="H58" s="131">
        <v>78</v>
      </c>
    </row>
    <row r="59" spans="2:8" ht="45.75" customHeight="1" x14ac:dyDescent="0.15">
      <c r="B59" s="129"/>
      <c r="C59" s="1203" t="s">
        <v>592</v>
      </c>
      <c r="D59" s="1204"/>
      <c r="E59" s="1205"/>
      <c r="F59" s="130">
        <v>72</v>
      </c>
      <c r="G59" s="130">
        <v>73</v>
      </c>
      <c r="H59" s="131">
        <v>33</v>
      </c>
    </row>
    <row r="60" spans="2:8" ht="45.75" customHeight="1" x14ac:dyDescent="0.15">
      <c r="B60" s="129"/>
      <c r="C60" s="1203" t="s">
        <v>593</v>
      </c>
      <c r="D60" s="1204"/>
      <c r="E60" s="1205"/>
      <c r="F60" s="130">
        <v>23</v>
      </c>
      <c r="G60" s="130">
        <v>23</v>
      </c>
      <c r="H60" s="131">
        <v>23</v>
      </c>
    </row>
    <row r="61" spans="2:8" ht="45.75" customHeight="1" x14ac:dyDescent="0.15">
      <c r="B61" s="129"/>
      <c r="C61" s="1203" t="s">
        <v>594</v>
      </c>
      <c r="D61" s="1204"/>
      <c r="E61" s="1205"/>
      <c r="F61" s="130">
        <v>3</v>
      </c>
      <c r="G61" s="130">
        <v>5</v>
      </c>
      <c r="H61" s="131">
        <v>7</v>
      </c>
    </row>
    <row r="62" spans="2:8" ht="45.75" customHeight="1" thickBot="1" x14ac:dyDescent="0.2">
      <c r="B62" s="132"/>
      <c r="C62" s="1206" t="s">
        <v>595</v>
      </c>
      <c r="D62" s="1207"/>
      <c r="E62" s="1208"/>
      <c r="F62" s="133">
        <v>5</v>
      </c>
      <c r="G62" s="133">
        <v>5</v>
      </c>
      <c r="H62" s="134">
        <v>5</v>
      </c>
    </row>
    <row r="63" spans="2:8" ht="52.5" customHeight="1" thickBot="1" x14ac:dyDescent="0.2">
      <c r="B63" s="135"/>
      <c r="C63" s="1209" t="s">
        <v>53</v>
      </c>
      <c r="D63" s="1209"/>
      <c r="E63" s="1210"/>
      <c r="F63" s="136">
        <v>560</v>
      </c>
      <c r="G63" s="136">
        <v>830</v>
      </c>
      <c r="H63" s="137">
        <v>859</v>
      </c>
    </row>
    <row r="64" spans="2:8" x14ac:dyDescent="0.15"/>
  </sheetData>
  <sheetProtection algorithmName="SHA-512" hashValue="Vtd6jVWqIgxDuTYp3ejvkMveTIGA6Mfaws9wpi7bhmSqizMvJtpDhG6HJAK9lRUyXUGXY989gV6bwQPqFX9qTw==" saltValue="59LhaltergwFnu6ObJwY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17466</v>
      </c>
      <c r="E3" s="156"/>
      <c r="F3" s="157">
        <v>88328</v>
      </c>
      <c r="G3" s="158"/>
      <c r="H3" s="159"/>
    </row>
    <row r="4" spans="1:8" x14ac:dyDescent="0.15">
      <c r="A4" s="160"/>
      <c r="B4" s="161"/>
      <c r="C4" s="162"/>
      <c r="D4" s="163">
        <v>7657</v>
      </c>
      <c r="E4" s="164"/>
      <c r="F4" s="165">
        <v>49013</v>
      </c>
      <c r="G4" s="166"/>
      <c r="H4" s="167"/>
    </row>
    <row r="5" spans="1:8" x14ac:dyDescent="0.15">
      <c r="A5" s="148" t="s">
        <v>543</v>
      </c>
      <c r="B5" s="153"/>
      <c r="C5" s="154"/>
      <c r="D5" s="155">
        <v>15113</v>
      </c>
      <c r="E5" s="156"/>
      <c r="F5" s="157">
        <v>103390</v>
      </c>
      <c r="G5" s="158"/>
      <c r="H5" s="159"/>
    </row>
    <row r="6" spans="1:8" x14ac:dyDescent="0.15">
      <c r="A6" s="160"/>
      <c r="B6" s="161"/>
      <c r="C6" s="162"/>
      <c r="D6" s="163">
        <v>11165</v>
      </c>
      <c r="E6" s="164"/>
      <c r="F6" s="165">
        <v>51269</v>
      </c>
      <c r="G6" s="166"/>
      <c r="H6" s="167"/>
    </row>
    <row r="7" spans="1:8" x14ac:dyDescent="0.15">
      <c r="A7" s="148" t="s">
        <v>544</v>
      </c>
      <c r="B7" s="153"/>
      <c r="C7" s="154"/>
      <c r="D7" s="155">
        <v>29001</v>
      </c>
      <c r="E7" s="156"/>
      <c r="F7" s="157">
        <v>117234</v>
      </c>
      <c r="G7" s="158"/>
      <c r="H7" s="159"/>
    </row>
    <row r="8" spans="1:8" x14ac:dyDescent="0.15">
      <c r="A8" s="160"/>
      <c r="B8" s="161"/>
      <c r="C8" s="162"/>
      <c r="D8" s="163">
        <v>20593</v>
      </c>
      <c r="E8" s="164"/>
      <c r="F8" s="165">
        <v>59796</v>
      </c>
      <c r="G8" s="166"/>
      <c r="H8" s="167"/>
    </row>
    <row r="9" spans="1:8" x14ac:dyDescent="0.15">
      <c r="A9" s="148" t="s">
        <v>545</v>
      </c>
      <c r="B9" s="153"/>
      <c r="C9" s="154"/>
      <c r="D9" s="155">
        <v>118264</v>
      </c>
      <c r="E9" s="156"/>
      <c r="F9" s="157">
        <v>97758</v>
      </c>
      <c r="G9" s="158"/>
      <c r="H9" s="159"/>
    </row>
    <row r="10" spans="1:8" x14ac:dyDescent="0.15">
      <c r="A10" s="160"/>
      <c r="B10" s="161"/>
      <c r="C10" s="162"/>
      <c r="D10" s="163">
        <v>100577</v>
      </c>
      <c r="E10" s="164"/>
      <c r="F10" s="165">
        <v>45946</v>
      </c>
      <c r="G10" s="166"/>
      <c r="H10" s="167"/>
    </row>
    <row r="11" spans="1:8" x14ac:dyDescent="0.15">
      <c r="A11" s="148" t="s">
        <v>546</v>
      </c>
      <c r="B11" s="153"/>
      <c r="C11" s="154"/>
      <c r="D11" s="155">
        <v>49640</v>
      </c>
      <c r="E11" s="156"/>
      <c r="F11" s="157">
        <v>91338</v>
      </c>
      <c r="G11" s="158"/>
      <c r="H11" s="159"/>
    </row>
    <row r="12" spans="1:8" x14ac:dyDescent="0.15">
      <c r="A12" s="160"/>
      <c r="B12" s="161"/>
      <c r="C12" s="168"/>
      <c r="D12" s="163">
        <v>32923</v>
      </c>
      <c r="E12" s="164"/>
      <c r="F12" s="165">
        <v>43989</v>
      </c>
      <c r="G12" s="166"/>
      <c r="H12" s="167"/>
    </row>
    <row r="13" spans="1:8" x14ac:dyDescent="0.15">
      <c r="A13" s="148"/>
      <c r="B13" s="153"/>
      <c r="C13" s="169"/>
      <c r="D13" s="170">
        <v>45897</v>
      </c>
      <c r="E13" s="171"/>
      <c r="F13" s="172">
        <v>99610</v>
      </c>
      <c r="G13" s="173"/>
      <c r="H13" s="159"/>
    </row>
    <row r="14" spans="1:8" x14ac:dyDescent="0.15">
      <c r="A14" s="160"/>
      <c r="B14" s="161"/>
      <c r="C14" s="162"/>
      <c r="D14" s="163">
        <v>34583</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4.57</v>
      </c>
      <c r="C19" s="174">
        <f>ROUND(VALUE(SUBSTITUTE(実質収支比率等に係る経年分析!G$48,"▲","-")),2)</f>
        <v>3.94</v>
      </c>
      <c r="D19" s="174">
        <f>ROUND(VALUE(SUBSTITUTE(実質収支比率等に係る経年分析!H$48,"▲","-")),2)</f>
        <v>2.97</v>
      </c>
      <c r="E19" s="174">
        <f>ROUND(VALUE(SUBSTITUTE(実質収支比率等に係る経年分析!I$48,"▲","-")),2)</f>
        <v>5.45</v>
      </c>
      <c r="F19" s="174">
        <f>ROUND(VALUE(SUBSTITUTE(実質収支比率等に係る経年分析!J$48,"▲","-")),2)</f>
        <v>5.82</v>
      </c>
    </row>
    <row r="20" spans="1:11" x14ac:dyDescent="0.15">
      <c r="A20" s="174" t="s">
        <v>57</v>
      </c>
      <c r="B20" s="174">
        <f>ROUND(VALUE(SUBSTITUTE(実質収支比率等に係る経年分析!F$47,"▲","-")),2)</f>
        <v>12.22</v>
      </c>
      <c r="C20" s="174">
        <f>ROUND(VALUE(SUBSTITUTE(実質収支比率等に係る経年分析!G$47,"▲","-")),2)</f>
        <v>14.19</v>
      </c>
      <c r="D20" s="174">
        <f>ROUND(VALUE(SUBSTITUTE(実質収支比率等に係る経年分析!H$47,"▲","-")),2)</f>
        <v>10.27</v>
      </c>
      <c r="E20" s="174">
        <f>ROUND(VALUE(SUBSTITUTE(実質収支比率等に係る経年分析!I$47,"▲","-")),2)</f>
        <v>16.63</v>
      </c>
      <c r="F20" s="174">
        <f>ROUND(VALUE(SUBSTITUTE(実質収支比率等に係る経年分析!J$47,"▲","-")),2)</f>
        <v>18.89</v>
      </c>
    </row>
    <row r="21" spans="1:11" x14ac:dyDescent="0.15">
      <c r="A21" s="174" t="s">
        <v>58</v>
      </c>
      <c r="B21" s="174">
        <f>IF(ISNUMBER(VALUE(SUBSTITUTE(実質収支比率等に係る経年分析!F$49,"▲","-"))),ROUND(VALUE(SUBSTITUTE(実質収支比率等に係る経年分析!F$49,"▲","-")),2),NA())</f>
        <v>-0.23</v>
      </c>
      <c r="C21" s="174">
        <f>IF(ISNUMBER(VALUE(SUBSTITUTE(実質収支比率等に係る経年分析!G$49,"▲","-"))),ROUND(VALUE(SUBSTITUTE(実質収支比率等に係る経年分析!G$49,"▲","-")),2),NA())</f>
        <v>1.25</v>
      </c>
      <c r="D21" s="174">
        <f>IF(ISNUMBER(VALUE(SUBSTITUTE(実質収支比率等に係る経年分析!H$49,"▲","-"))),ROUND(VALUE(SUBSTITUTE(実質収支比率等に係る経年分析!H$49,"▲","-")),2),NA())</f>
        <v>-4.16</v>
      </c>
      <c r="E21" s="174">
        <f>IF(ISNUMBER(VALUE(SUBSTITUTE(実質収支比率等に係る経年分析!I$49,"▲","-"))),ROUND(VALUE(SUBSTITUTE(実質収支比率等に係る経年分析!I$49,"▲","-")),2),NA())</f>
        <v>9.6999999999999993</v>
      </c>
      <c r="F21" s="174">
        <f>IF(ISNUMBER(VALUE(SUBSTITUTE(実質収支比率等に係る経年分析!J$49,"▲","-"))),ROUND(VALUE(SUBSTITUTE(実質収支比率等に係る経年分析!J$49,"▲","-")),2),NA())</f>
        <v>2.0099999999999998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熊南地域介護認定審査会事業特別会計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15">
      <c r="A33" s="175" t="str">
        <f>IF(連結実質赤字比率に係る赤字・黒字の構成分析!C$37="",NA(),連結実質赤字比率に係る赤字・黒字の構成分析!C$37)</f>
        <v>漁業集落環境整備事業特別会計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15">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0.77</v>
      </c>
    </row>
    <row r="35" spans="1:16" x14ac:dyDescent="0.15">
      <c r="A35" s="175" t="str">
        <f>IF(連結実質赤字比率に係る赤字・黒字の構成分析!C$35="",NA(),連結実質赤字比率に係る赤字・黒字の構成分析!C$35)</f>
        <v>介護保険事業勘定特別会計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1.1200000000000001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1.1299999999999999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2.0499999999999998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561</v>
      </c>
      <c r="E42" s="176"/>
      <c r="F42" s="176"/>
      <c r="G42" s="176">
        <f>'実質公債費比率（分子）の構造'!L$52</f>
        <v>551</v>
      </c>
      <c r="H42" s="176"/>
      <c r="I42" s="176"/>
      <c r="J42" s="176">
        <f>'実質公債費比率（分子）の構造'!M$52</f>
        <v>543</v>
      </c>
      <c r="K42" s="176"/>
      <c r="L42" s="176"/>
      <c r="M42" s="176">
        <f>'実質公債費比率（分子）の構造'!N$52</f>
        <v>538</v>
      </c>
      <c r="N42" s="176"/>
      <c r="O42" s="176"/>
      <c r="P42" s="176">
        <f>'実質公債費比率（分子）の構造'!O$52</f>
        <v>534</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62</v>
      </c>
      <c r="C44" s="176"/>
      <c r="D44" s="176"/>
      <c r="E44" s="176">
        <f>'実質公債費比率（分子）の構造'!L$50</f>
        <v>67</v>
      </c>
      <c r="F44" s="176"/>
      <c r="G44" s="176"/>
      <c r="H44" s="176">
        <f>'実質公債費比率（分子）の構造'!M$50</f>
        <v>73</v>
      </c>
      <c r="I44" s="176"/>
      <c r="J44" s="176"/>
      <c r="K44" s="176">
        <f>'実質公債費比率（分子）の構造'!N$50</f>
        <v>72</v>
      </c>
      <c r="L44" s="176"/>
      <c r="M44" s="176"/>
      <c r="N44" s="176">
        <f>'実質公債費比率（分子）の構造'!O$50</f>
        <v>71</v>
      </c>
      <c r="O44" s="176"/>
      <c r="P44" s="176"/>
    </row>
    <row r="45" spans="1:16" x14ac:dyDescent="0.15">
      <c r="A45" s="176" t="s">
        <v>67</v>
      </c>
      <c r="B45" s="176">
        <f>'実質公債費比率（分子）の構造'!K$49</f>
        <v>56</v>
      </c>
      <c r="C45" s="176"/>
      <c r="D45" s="176"/>
      <c r="E45" s="176">
        <f>'実質公債費比率（分子）の構造'!L$49</f>
        <v>58</v>
      </c>
      <c r="F45" s="176"/>
      <c r="G45" s="176"/>
      <c r="H45" s="176">
        <f>'実質公債費比率（分子）の構造'!M$49</f>
        <v>55</v>
      </c>
      <c r="I45" s="176"/>
      <c r="J45" s="176"/>
      <c r="K45" s="176">
        <f>'実質公債費比率（分子）の構造'!N$49</f>
        <v>58</v>
      </c>
      <c r="L45" s="176"/>
      <c r="M45" s="176"/>
      <c r="N45" s="176">
        <f>'実質公債費比率（分子）の構造'!O$49</f>
        <v>57</v>
      </c>
      <c r="O45" s="176"/>
      <c r="P45" s="176"/>
    </row>
    <row r="46" spans="1:16" x14ac:dyDescent="0.15">
      <c r="A46" s="176" t="s">
        <v>68</v>
      </c>
      <c r="B46" s="176">
        <f>'実質公債費比率（分子）の構造'!K$48</f>
        <v>287</v>
      </c>
      <c r="C46" s="176"/>
      <c r="D46" s="176"/>
      <c r="E46" s="176">
        <f>'実質公債費比率（分子）の構造'!L$48</f>
        <v>294</v>
      </c>
      <c r="F46" s="176"/>
      <c r="G46" s="176"/>
      <c r="H46" s="176">
        <f>'実質公債費比率（分子）の構造'!M$48</f>
        <v>299</v>
      </c>
      <c r="I46" s="176"/>
      <c r="J46" s="176"/>
      <c r="K46" s="176">
        <f>'実質公債費比率（分子）の構造'!N$48</f>
        <v>317</v>
      </c>
      <c r="L46" s="176"/>
      <c r="M46" s="176"/>
      <c r="N46" s="176">
        <f>'実質公債費比率（分子）の構造'!O$48</f>
        <v>330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514</v>
      </c>
      <c r="C49" s="176"/>
      <c r="D49" s="176"/>
      <c r="E49" s="176">
        <f>'実質公債費比率（分子）の構造'!L$45</f>
        <v>502</v>
      </c>
      <c r="F49" s="176"/>
      <c r="G49" s="176"/>
      <c r="H49" s="176">
        <f>'実質公債費比率（分子）の構造'!M$45</f>
        <v>502</v>
      </c>
      <c r="I49" s="176"/>
      <c r="J49" s="176"/>
      <c r="K49" s="176">
        <f>'実質公債費比率（分子）の構造'!N$45</f>
        <v>497</v>
      </c>
      <c r="L49" s="176"/>
      <c r="M49" s="176"/>
      <c r="N49" s="176">
        <f>'実質公債費比率（分子）の構造'!O$45</f>
        <v>501</v>
      </c>
      <c r="O49" s="176"/>
      <c r="P49" s="176"/>
    </row>
    <row r="50" spans="1:16" x14ac:dyDescent="0.15">
      <c r="A50" s="176" t="s">
        <v>72</v>
      </c>
      <c r="B50" s="176" t="e">
        <f>NA()</f>
        <v>#N/A</v>
      </c>
      <c r="C50" s="176">
        <f>IF(ISNUMBER('実質公債費比率（分子）の構造'!K$53),'実質公債費比率（分子）の構造'!K$53,NA())</f>
        <v>358</v>
      </c>
      <c r="D50" s="176" t="e">
        <f>NA()</f>
        <v>#N/A</v>
      </c>
      <c r="E50" s="176" t="e">
        <f>NA()</f>
        <v>#N/A</v>
      </c>
      <c r="F50" s="176">
        <f>IF(ISNUMBER('実質公債費比率（分子）の構造'!L$53),'実質公債費比率（分子）の構造'!L$53,NA())</f>
        <v>370</v>
      </c>
      <c r="G50" s="176" t="e">
        <f>NA()</f>
        <v>#N/A</v>
      </c>
      <c r="H50" s="176" t="e">
        <f>NA()</f>
        <v>#N/A</v>
      </c>
      <c r="I50" s="176">
        <f>IF(ISNUMBER('実質公債費比率（分子）の構造'!M$53),'実質公債費比率（分子）の構造'!M$53,NA())</f>
        <v>386</v>
      </c>
      <c r="J50" s="176" t="e">
        <f>NA()</f>
        <v>#N/A</v>
      </c>
      <c r="K50" s="176" t="e">
        <f>NA()</f>
        <v>#N/A</v>
      </c>
      <c r="L50" s="176">
        <f>IF(ISNUMBER('実質公債費比率（分子）の構造'!N$53),'実質公債費比率（分子）の構造'!N$53,NA())</f>
        <v>406</v>
      </c>
      <c r="M50" s="176" t="e">
        <f>NA()</f>
        <v>#N/A</v>
      </c>
      <c r="N50" s="176" t="e">
        <f>NA()</f>
        <v>#N/A</v>
      </c>
      <c r="O50" s="176">
        <f>IF(ISNUMBER('実質公債費比率（分子）の構造'!O$53),'実質公債費比率（分子）の構造'!O$53,NA())</f>
        <v>425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6138</v>
      </c>
      <c r="E56" s="175"/>
      <c r="F56" s="175"/>
      <c r="G56" s="175">
        <f>'将来負担比率（分子）の構造'!J$52</f>
        <v>5924</v>
      </c>
      <c r="H56" s="175"/>
      <c r="I56" s="175"/>
      <c r="J56" s="175">
        <f>'将来負担比率（分子）の構造'!K$52</f>
        <v>5684</v>
      </c>
      <c r="K56" s="175"/>
      <c r="L56" s="175"/>
      <c r="M56" s="175">
        <f>'将来負担比率（分子）の構造'!L$52</f>
        <v>6015</v>
      </c>
      <c r="N56" s="175"/>
      <c r="O56" s="175"/>
      <c r="P56" s="175">
        <f>'将来負担比率（分子）の構造'!M$52</f>
        <v>5860</v>
      </c>
    </row>
    <row r="57" spans="1:16" x14ac:dyDescent="0.15">
      <c r="A57" s="175" t="s">
        <v>44</v>
      </c>
      <c r="B57" s="175"/>
      <c r="C57" s="175"/>
      <c r="D57" s="175">
        <f>'将来負担比率（分子）の構造'!I$51</f>
        <v>147</v>
      </c>
      <c r="E57" s="175"/>
      <c r="F57" s="175"/>
      <c r="G57" s="175">
        <f>'将来負担比率（分子）の構造'!J$51</f>
        <v>136</v>
      </c>
      <c r="H57" s="175"/>
      <c r="I57" s="175"/>
      <c r="J57" s="175">
        <f>'将来負担比率（分子）の構造'!K$51</f>
        <v>114</v>
      </c>
      <c r="K57" s="175"/>
      <c r="L57" s="175"/>
      <c r="M57" s="175">
        <f>'将来負担比率（分子）の構造'!L$51</f>
        <v>107</v>
      </c>
      <c r="N57" s="175"/>
      <c r="O57" s="175"/>
      <c r="P57" s="175">
        <f>'将来負担比率（分子）の構造'!M$51</f>
        <v>96</v>
      </c>
    </row>
    <row r="58" spans="1:16" x14ac:dyDescent="0.15">
      <c r="A58" s="175" t="s">
        <v>43</v>
      </c>
      <c r="B58" s="175"/>
      <c r="C58" s="175"/>
      <c r="D58" s="175">
        <f>'将来負担比率（分子）の構造'!I$50</f>
        <v>940</v>
      </c>
      <c r="E58" s="175"/>
      <c r="F58" s="175"/>
      <c r="G58" s="175">
        <f>'将来負担比率（分子）の構造'!J$50</f>
        <v>1004</v>
      </c>
      <c r="H58" s="175"/>
      <c r="I58" s="175"/>
      <c r="J58" s="175">
        <f>'将来負担比率（分子）の構造'!K$50</f>
        <v>915</v>
      </c>
      <c r="K58" s="175"/>
      <c r="L58" s="175"/>
      <c r="M58" s="175">
        <f>'将来負担比率（分子）の構造'!L$50</f>
        <v>1135</v>
      </c>
      <c r="N58" s="175"/>
      <c r="O58" s="175"/>
      <c r="P58" s="175">
        <f>'将来負担比率（分子）の構造'!M$50</f>
        <v>1158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1114</v>
      </c>
      <c r="C62" s="175"/>
      <c r="D62" s="175"/>
      <c r="E62" s="175">
        <f>'将来負担比率（分子）の構造'!J$45</f>
        <v>1073</v>
      </c>
      <c r="F62" s="175"/>
      <c r="G62" s="175"/>
      <c r="H62" s="175">
        <f>'将来負担比率（分子）の構造'!K$45</f>
        <v>1044</v>
      </c>
      <c r="I62" s="175"/>
      <c r="J62" s="175"/>
      <c r="K62" s="175">
        <f>'将来負担比率（分子）の構造'!L$45</f>
        <v>1004</v>
      </c>
      <c r="L62" s="175"/>
      <c r="M62" s="175"/>
      <c r="N62" s="175">
        <f>'将来負担比率（分子）の構造'!M$45</f>
        <v>961</v>
      </c>
      <c r="O62" s="175"/>
      <c r="P62" s="175"/>
    </row>
    <row r="63" spans="1:16" x14ac:dyDescent="0.15">
      <c r="A63" s="175" t="s">
        <v>36</v>
      </c>
      <c r="B63" s="175">
        <f>'将来負担比率（分子）の構造'!I$44</f>
        <v>689</v>
      </c>
      <c r="C63" s="175"/>
      <c r="D63" s="175"/>
      <c r="E63" s="175">
        <f>'将来負担比率（分子）の構造'!J$44</f>
        <v>629</v>
      </c>
      <c r="F63" s="175"/>
      <c r="G63" s="175"/>
      <c r="H63" s="175">
        <f>'将来負担比率（分子）の構造'!K$44</f>
        <v>544</v>
      </c>
      <c r="I63" s="175"/>
      <c r="J63" s="175"/>
      <c r="K63" s="175">
        <f>'将来負担比率（分子）の構造'!L$44</f>
        <v>482</v>
      </c>
      <c r="L63" s="175"/>
      <c r="M63" s="175"/>
      <c r="N63" s="175">
        <f>'将来負担比率（分子）の構造'!M$44</f>
        <v>422</v>
      </c>
      <c r="O63" s="175"/>
      <c r="P63" s="175"/>
    </row>
    <row r="64" spans="1:16" x14ac:dyDescent="0.15">
      <c r="A64" s="175" t="s">
        <v>35</v>
      </c>
      <c r="B64" s="175">
        <f>'将来負担比率（分子）の構造'!I$43</f>
        <v>4666</v>
      </c>
      <c r="C64" s="175"/>
      <c r="D64" s="175"/>
      <c r="E64" s="175">
        <f>'将来負担比率（分子）の構造'!J$43</f>
        <v>4526</v>
      </c>
      <c r="F64" s="175"/>
      <c r="G64" s="175"/>
      <c r="H64" s="175">
        <f>'将来負担比率（分子）の構造'!K$43</f>
        <v>4345</v>
      </c>
      <c r="I64" s="175"/>
      <c r="J64" s="175"/>
      <c r="K64" s="175">
        <f>'将来負担比率（分子）の構造'!L$43</f>
        <v>4232</v>
      </c>
      <c r="L64" s="175"/>
      <c r="M64" s="175"/>
      <c r="N64" s="175">
        <f>'将来負担比率（分子）の構造'!M$43</f>
        <v>4148</v>
      </c>
      <c r="O64" s="175"/>
      <c r="P64" s="175"/>
    </row>
    <row r="65" spans="1:16" x14ac:dyDescent="0.15">
      <c r="A65" s="175" t="s">
        <v>34</v>
      </c>
      <c r="B65" s="175">
        <f>'将来負担比率（分子）の構造'!I$42</f>
        <v>498</v>
      </c>
      <c r="C65" s="175"/>
      <c r="D65" s="175"/>
      <c r="E65" s="175">
        <f>'将来負担比率（分子）の構造'!J$42</f>
        <v>578</v>
      </c>
      <c r="F65" s="175"/>
      <c r="G65" s="175"/>
      <c r="H65" s="175">
        <f>'将来負担比率（分子）の構造'!K$42</f>
        <v>523</v>
      </c>
      <c r="I65" s="175"/>
      <c r="J65" s="175"/>
      <c r="K65" s="175">
        <f>'将来負担比率（分子）の構造'!L$42</f>
        <v>468</v>
      </c>
      <c r="L65" s="175"/>
      <c r="M65" s="175"/>
      <c r="N65" s="175">
        <f>'将来負担比率（分子）の構造'!M$42</f>
        <v>413</v>
      </c>
      <c r="O65" s="175"/>
      <c r="P65" s="175"/>
    </row>
    <row r="66" spans="1:16" x14ac:dyDescent="0.15">
      <c r="A66" s="175" t="s">
        <v>33</v>
      </c>
      <c r="B66" s="175">
        <f>'将来負担比率（分子）の構造'!I$41</f>
        <v>4775</v>
      </c>
      <c r="C66" s="175"/>
      <c r="D66" s="175"/>
      <c r="E66" s="175">
        <f>'将来負担比率（分子）の構造'!J$41</f>
        <v>4563</v>
      </c>
      <c r="F66" s="175"/>
      <c r="G66" s="175"/>
      <c r="H66" s="175">
        <f>'将来負担比率（分子）の構造'!K$41</f>
        <v>4425</v>
      </c>
      <c r="I66" s="175"/>
      <c r="J66" s="175"/>
      <c r="K66" s="175">
        <f>'将来負担比率（分子）の構造'!L$41</f>
        <v>5089</v>
      </c>
      <c r="L66" s="175"/>
      <c r="M66" s="175"/>
      <c r="N66" s="175">
        <f>'将来負担比率（分子）の構造'!M$41</f>
        <v>4956</v>
      </c>
      <c r="O66" s="175"/>
      <c r="P66" s="175"/>
    </row>
    <row r="67" spans="1:16" x14ac:dyDescent="0.15">
      <c r="A67" s="175" t="s">
        <v>76</v>
      </c>
      <c r="B67" s="175" t="e">
        <f>NA()</f>
        <v>#N/A</v>
      </c>
      <c r="C67" s="175">
        <f>IF(ISNUMBER('将来負担比率（分子）の構造'!I$53), IF('将来負担比率（分子）の構造'!I$53 &lt; 0, 0, '将来負担比率（分子）の構造'!I$53), NA())</f>
        <v>4518</v>
      </c>
      <c r="D67" s="175" t="e">
        <f>NA()</f>
        <v>#N/A</v>
      </c>
      <c r="E67" s="175" t="e">
        <f>NA()</f>
        <v>#N/A</v>
      </c>
      <c r="F67" s="175">
        <f>IF(ISNUMBER('将来負担比率（分子）の構造'!J$53), IF('将来負担比率（分子）の構造'!J$53 &lt; 0, 0, '将来負担比率（分子）の構造'!J$53), NA())</f>
        <v>4306</v>
      </c>
      <c r="G67" s="175" t="e">
        <f>NA()</f>
        <v>#N/A</v>
      </c>
      <c r="H67" s="175" t="e">
        <f>NA()</f>
        <v>#N/A</v>
      </c>
      <c r="I67" s="175">
        <f>IF(ISNUMBER('将来負担比率（分子）の構造'!K$53), IF('将来負担比率（分子）の構造'!K$53 &lt; 0, 0, '将来負担比率（分子）の構造'!K$53), NA())</f>
        <v>4168</v>
      </c>
      <c r="J67" s="175" t="e">
        <f>NA()</f>
        <v>#N/A</v>
      </c>
      <c r="K67" s="175" t="e">
        <f>NA()</f>
        <v>#N/A</v>
      </c>
      <c r="L67" s="175">
        <f>IF(ISNUMBER('将来負担比率（分子）の構造'!L$53), IF('将来負担比率（分子）の構造'!L$53 &lt; 0, 0, '将来負担比率（分子）の構造'!L$53), NA())</f>
        <v>4017</v>
      </c>
      <c r="M67" s="175" t="e">
        <f>NA()</f>
        <v>#N/A</v>
      </c>
      <c r="N67" s="175" t="e">
        <f>NA()</f>
        <v>#N/A</v>
      </c>
      <c r="O67" s="175">
        <f>IF(ISNUMBER('将来負担比率（分子）の構造'!M$53), IF('将来負担比率（分子）の構造'!M$53 &lt; 0, 0, '将来負担比率（分子）の構造'!M$53), NA())</f>
        <v>3787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367</v>
      </c>
      <c r="C72" s="179">
        <f>基金残高に係る経年分析!G55</f>
        <v>635</v>
      </c>
      <c r="D72" s="179">
        <f>基金残高に係る経年分析!H55</f>
        <v>702</v>
      </c>
    </row>
    <row r="73" spans="1:16" x14ac:dyDescent="0.15">
      <c r="A73" s="178" t="s">
        <v>79</v>
      </c>
      <c r="B73" s="179">
        <f>基金残高に係る経年分析!F56</f>
        <v>5</v>
      </c>
      <c r="C73" s="179">
        <f>基金残高に係る経年分析!G56</f>
        <v>5</v>
      </c>
      <c r="D73" s="179">
        <f>基金残高に係る経年分析!H56</f>
        <v>5</v>
      </c>
    </row>
    <row r="74" spans="1:16" x14ac:dyDescent="0.15">
      <c r="A74" s="178" t="s">
        <v>80</v>
      </c>
      <c r="B74" s="179">
        <f>基金残高に係る経年分析!F57</f>
        <v>188</v>
      </c>
      <c r="C74" s="179">
        <f>基金残高に係る経年分析!G57</f>
        <v>190</v>
      </c>
      <c r="D74" s="179">
        <f>基金残高に係る経年分析!H57</f>
        <v>152</v>
      </c>
    </row>
  </sheetData>
  <sheetProtection algorithmName="SHA-512" hashValue="TYWR40Z20hIeU504EhJCoLX9oos6yPwFU6cfrh8lO9G9oI+k7RGmBrvq/SWBC0oROp8fRHLrBz50Rzr3jXa6ow==" saltValue="nQtklng5iITyj+Rn2LjD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1313978</v>
      </c>
      <c r="S5" s="613"/>
      <c r="T5" s="613"/>
      <c r="U5" s="613"/>
      <c r="V5" s="613"/>
      <c r="W5" s="613"/>
      <c r="X5" s="613"/>
      <c r="Y5" s="614"/>
      <c r="Z5" s="615">
        <v>20.399999999999999</v>
      </c>
      <c r="AA5" s="615"/>
      <c r="AB5" s="615"/>
      <c r="AC5" s="615"/>
      <c r="AD5" s="616">
        <v>1313978</v>
      </c>
      <c r="AE5" s="616"/>
      <c r="AF5" s="616"/>
      <c r="AG5" s="616"/>
      <c r="AH5" s="616"/>
      <c r="AI5" s="616"/>
      <c r="AJ5" s="616"/>
      <c r="AK5" s="616"/>
      <c r="AL5" s="617">
        <v>35.6</v>
      </c>
      <c r="AM5" s="618"/>
      <c r="AN5" s="618"/>
      <c r="AO5" s="619"/>
      <c r="AP5" s="609" t="s">
        <v>234</v>
      </c>
      <c r="AQ5" s="610"/>
      <c r="AR5" s="610"/>
      <c r="AS5" s="610"/>
      <c r="AT5" s="610"/>
      <c r="AU5" s="610"/>
      <c r="AV5" s="610"/>
      <c r="AW5" s="610"/>
      <c r="AX5" s="610"/>
      <c r="AY5" s="610"/>
      <c r="AZ5" s="610"/>
      <c r="BA5" s="610"/>
      <c r="BB5" s="610"/>
      <c r="BC5" s="610"/>
      <c r="BD5" s="610"/>
      <c r="BE5" s="610"/>
      <c r="BF5" s="611"/>
      <c r="BG5" s="623">
        <v>1313978</v>
      </c>
      <c r="BH5" s="624"/>
      <c r="BI5" s="624"/>
      <c r="BJ5" s="624"/>
      <c r="BK5" s="624"/>
      <c r="BL5" s="624"/>
      <c r="BM5" s="624"/>
      <c r="BN5" s="625"/>
      <c r="BO5" s="626">
        <v>100</v>
      </c>
      <c r="BP5" s="626"/>
      <c r="BQ5" s="626"/>
      <c r="BR5" s="626"/>
      <c r="BS5" s="627">
        <v>7925</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44972</v>
      </c>
      <c r="S6" s="624"/>
      <c r="T6" s="624"/>
      <c r="U6" s="624"/>
      <c r="V6" s="624"/>
      <c r="W6" s="624"/>
      <c r="X6" s="624"/>
      <c r="Y6" s="625"/>
      <c r="Z6" s="626">
        <v>0.7</v>
      </c>
      <c r="AA6" s="626"/>
      <c r="AB6" s="626"/>
      <c r="AC6" s="626"/>
      <c r="AD6" s="627">
        <v>44972</v>
      </c>
      <c r="AE6" s="627"/>
      <c r="AF6" s="627"/>
      <c r="AG6" s="627"/>
      <c r="AH6" s="627"/>
      <c r="AI6" s="627"/>
      <c r="AJ6" s="627"/>
      <c r="AK6" s="627"/>
      <c r="AL6" s="628">
        <v>1.2</v>
      </c>
      <c r="AM6" s="629"/>
      <c r="AN6" s="629"/>
      <c r="AO6" s="630"/>
      <c r="AP6" s="620" t="s">
        <v>239</v>
      </c>
      <c r="AQ6" s="621"/>
      <c r="AR6" s="621"/>
      <c r="AS6" s="621"/>
      <c r="AT6" s="621"/>
      <c r="AU6" s="621"/>
      <c r="AV6" s="621"/>
      <c r="AW6" s="621"/>
      <c r="AX6" s="621"/>
      <c r="AY6" s="621"/>
      <c r="AZ6" s="621"/>
      <c r="BA6" s="621"/>
      <c r="BB6" s="621"/>
      <c r="BC6" s="621"/>
      <c r="BD6" s="621"/>
      <c r="BE6" s="621"/>
      <c r="BF6" s="622"/>
      <c r="BG6" s="623">
        <v>1313978</v>
      </c>
      <c r="BH6" s="624"/>
      <c r="BI6" s="624"/>
      <c r="BJ6" s="624"/>
      <c r="BK6" s="624"/>
      <c r="BL6" s="624"/>
      <c r="BM6" s="624"/>
      <c r="BN6" s="625"/>
      <c r="BO6" s="626">
        <v>100</v>
      </c>
      <c r="BP6" s="626"/>
      <c r="BQ6" s="626"/>
      <c r="BR6" s="626"/>
      <c r="BS6" s="627">
        <v>7925</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62226</v>
      </c>
      <c r="CS6" s="624"/>
      <c r="CT6" s="624"/>
      <c r="CU6" s="624"/>
      <c r="CV6" s="624"/>
      <c r="CW6" s="624"/>
      <c r="CX6" s="624"/>
      <c r="CY6" s="625"/>
      <c r="CZ6" s="617">
        <v>1</v>
      </c>
      <c r="DA6" s="618"/>
      <c r="DB6" s="618"/>
      <c r="DC6" s="634"/>
      <c r="DD6" s="632" t="s">
        <v>178</v>
      </c>
      <c r="DE6" s="624"/>
      <c r="DF6" s="624"/>
      <c r="DG6" s="624"/>
      <c r="DH6" s="624"/>
      <c r="DI6" s="624"/>
      <c r="DJ6" s="624"/>
      <c r="DK6" s="624"/>
      <c r="DL6" s="624"/>
      <c r="DM6" s="624"/>
      <c r="DN6" s="624"/>
      <c r="DO6" s="624"/>
      <c r="DP6" s="625"/>
      <c r="DQ6" s="632">
        <v>61896</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879</v>
      </c>
      <c r="S7" s="624"/>
      <c r="T7" s="624"/>
      <c r="U7" s="624"/>
      <c r="V7" s="624"/>
      <c r="W7" s="624"/>
      <c r="X7" s="624"/>
      <c r="Y7" s="625"/>
      <c r="Z7" s="626">
        <v>0</v>
      </c>
      <c r="AA7" s="626"/>
      <c r="AB7" s="626"/>
      <c r="AC7" s="626"/>
      <c r="AD7" s="627">
        <v>879</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523636</v>
      </c>
      <c r="BH7" s="624"/>
      <c r="BI7" s="624"/>
      <c r="BJ7" s="624"/>
      <c r="BK7" s="624"/>
      <c r="BL7" s="624"/>
      <c r="BM7" s="624"/>
      <c r="BN7" s="625"/>
      <c r="BO7" s="626">
        <v>39.9</v>
      </c>
      <c r="BP7" s="626"/>
      <c r="BQ7" s="626"/>
      <c r="BR7" s="626"/>
      <c r="BS7" s="627">
        <v>7925</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1326312</v>
      </c>
      <c r="CS7" s="624"/>
      <c r="CT7" s="624"/>
      <c r="CU7" s="624"/>
      <c r="CV7" s="624"/>
      <c r="CW7" s="624"/>
      <c r="CX7" s="624"/>
      <c r="CY7" s="625"/>
      <c r="CZ7" s="626">
        <v>21.5</v>
      </c>
      <c r="DA7" s="626"/>
      <c r="DB7" s="626"/>
      <c r="DC7" s="626"/>
      <c r="DD7" s="632">
        <v>144191</v>
      </c>
      <c r="DE7" s="624"/>
      <c r="DF7" s="624"/>
      <c r="DG7" s="624"/>
      <c r="DH7" s="624"/>
      <c r="DI7" s="624"/>
      <c r="DJ7" s="624"/>
      <c r="DK7" s="624"/>
      <c r="DL7" s="624"/>
      <c r="DM7" s="624"/>
      <c r="DN7" s="624"/>
      <c r="DO7" s="624"/>
      <c r="DP7" s="625"/>
      <c r="DQ7" s="632">
        <v>1060799</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6357</v>
      </c>
      <c r="S8" s="624"/>
      <c r="T8" s="624"/>
      <c r="U8" s="624"/>
      <c r="V8" s="624"/>
      <c r="W8" s="624"/>
      <c r="X8" s="624"/>
      <c r="Y8" s="625"/>
      <c r="Z8" s="626">
        <v>0.1</v>
      </c>
      <c r="AA8" s="626"/>
      <c r="AB8" s="626"/>
      <c r="AC8" s="626"/>
      <c r="AD8" s="627">
        <v>6357</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19881</v>
      </c>
      <c r="BH8" s="624"/>
      <c r="BI8" s="624"/>
      <c r="BJ8" s="624"/>
      <c r="BK8" s="624"/>
      <c r="BL8" s="624"/>
      <c r="BM8" s="624"/>
      <c r="BN8" s="625"/>
      <c r="BO8" s="626">
        <v>1.5</v>
      </c>
      <c r="BP8" s="626"/>
      <c r="BQ8" s="626"/>
      <c r="BR8" s="626"/>
      <c r="BS8" s="627" t="s">
        <v>178</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1754782</v>
      </c>
      <c r="CS8" s="624"/>
      <c r="CT8" s="624"/>
      <c r="CU8" s="624"/>
      <c r="CV8" s="624"/>
      <c r="CW8" s="624"/>
      <c r="CX8" s="624"/>
      <c r="CY8" s="625"/>
      <c r="CZ8" s="626">
        <v>28.4</v>
      </c>
      <c r="DA8" s="626"/>
      <c r="DB8" s="626"/>
      <c r="DC8" s="626"/>
      <c r="DD8" s="632">
        <v>31917</v>
      </c>
      <c r="DE8" s="624"/>
      <c r="DF8" s="624"/>
      <c r="DG8" s="624"/>
      <c r="DH8" s="624"/>
      <c r="DI8" s="624"/>
      <c r="DJ8" s="624"/>
      <c r="DK8" s="624"/>
      <c r="DL8" s="624"/>
      <c r="DM8" s="624"/>
      <c r="DN8" s="624"/>
      <c r="DO8" s="624"/>
      <c r="DP8" s="625"/>
      <c r="DQ8" s="632">
        <v>898332</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4702</v>
      </c>
      <c r="S9" s="624"/>
      <c r="T9" s="624"/>
      <c r="U9" s="624"/>
      <c r="V9" s="624"/>
      <c r="W9" s="624"/>
      <c r="X9" s="624"/>
      <c r="Y9" s="625"/>
      <c r="Z9" s="626">
        <v>0.1</v>
      </c>
      <c r="AA9" s="626"/>
      <c r="AB9" s="626"/>
      <c r="AC9" s="626"/>
      <c r="AD9" s="627">
        <v>4702</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445157</v>
      </c>
      <c r="BH9" s="624"/>
      <c r="BI9" s="624"/>
      <c r="BJ9" s="624"/>
      <c r="BK9" s="624"/>
      <c r="BL9" s="624"/>
      <c r="BM9" s="624"/>
      <c r="BN9" s="625"/>
      <c r="BO9" s="626">
        <v>33.9</v>
      </c>
      <c r="BP9" s="626"/>
      <c r="BQ9" s="626"/>
      <c r="BR9" s="626"/>
      <c r="BS9" s="627" t="s">
        <v>249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532976</v>
      </c>
      <c r="CS9" s="624"/>
      <c r="CT9" s="624"/>
      <c r="CU9" s="624"/>
      <c r="CV9" s="624"/>
      <c r="CW9" s="624"/>
      <c r="CX9" s="624"/>
      <c r="CY9" s="625"/>
      <c r="CZ9" s="626">
        <v>8.6</v>
      </c>
      <c r="DA9" s="626"/>
      <c r="DB9" s="626"/>
      <c r="DC9" s="626"/>
      <c r="DD9" s="632">
        <v>2156</v>
      </c>
      <c r="DE9" s="624"/>
      <c r="DF9" s="624"/>
      <c r="DG9" s="624"/>
      <c r="DH9" s="624"/>
      <c r="DI9" s="624"/>
      <c r="DJ9" s="624"/>
      <c r="DK9" s="624"/>
      <c r="DL9" s="624"/>
      <c r="DM9" s="624"/>
      <c r="DN9" s="624"/>
      <c r="DO9" s="624"/>
      <c r="DP9" s="625"/>
      <c r="DQ9" s="632">
        <v>424169</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249</v>
      </c>
      <c r="AA10" s="626"/>
      <c r="AB10" s="626"/>
      <c r="AC10" s="626"/>
      <c r="AD10" s="627" t="s">
        <v>178</v>
      </c>
      <c r="AE10" s="627"/>
      <c r="AF10" s="627"/>
      <c r="AG10" s="627"/>
      <c r="AH10" s="627"/>
      <c r="AI10" s="627"/>
      <c r="AJ10" s="627"/>
      <c r="AK10" s="627"/>
      <c r="AL10" s="628" t="s">
        <v>249</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30853</v>
      </c>
      <c r="BH10" s="624"/>
      <c r="BI10" s="624"/>
      <c r="BJ10" s="624"/>
      <c r="BK10" s="624"/>
      <c r="BL10" s="624"/>
      <c r="BM10" s="624"/>
      <c r="BN10" s="625"/>
      <c r="BO10" s="626">
        <v>2.2999999999999998</v>
      </c>
      <c r="BP10" s="626"/>
      <c r="BQ10" s="626"/>
      <c r="BR10" s="626"/>
      <c r="BS10" s="627" t="s">
        <v>249</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2648</v>
      </c>
      <c r="CS10" s="624"/>
      <c r="CT10" s="624"/>
      <c r="CU10" s="624"/>
      <c r="CV10" s="624"/>
      <c r="CW10" s="624"/>
      <c r="CX10" s="624"/>
      <c r="CY10" s="625"/>
      <c r="CZ10" s="626">
        <v>0</v>
      </c>
      <c r="DA10" s="626"/>
      <c r="DB10" s="626"/>
      <c r="DC10" s="626"/>
      <c r="DD10" s="632" t="s">
        <v>249</v>
      </c>
      <c r="DE10" s="624"/>
      <c r="DF10" s="624"/>
      <c r="DG10" s="624"/>
      <c r="DH10" s="624"/>
      <c r="DI10" s="624"/>
      <c r="DJ10" s="624"/>
      <c r="DK10" s="624"/>
      <c r="DL10" s="624"/>
      <c r="DM10" s="624"/>
      <c r="DN10" s="624"/>
      <c r="DO10" s="624"/>
      <c r="DP10" s="625"/>
      <c r="DQ10" s="632">
        <v>2648</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275687</v>
      </c>
      <c r="S11" s="624"/>
      <c r="T11" s="624"/>
      <c r="U11" s="624"/>
      <c r="V11" s="624"/>
      <c r="W11" s="624"/>
      <c r="X11" s="624"/>
      <c r="Y11" s="625"/>
      <c r="Z11" s="628">
        <v>4.3</v>
      </c>
      <c r="AA11" s="629"/>
      <c r="AB11" s="629"/>
      <c r="AC11" s="635"/>
      <c r="AD11" s="632">
        <v>275687</v>
      </c>
      <c r="AE11" s="624"/>
      <c r="AF11" s="624"/>
      <c r="AG11" s="624"/>
      <c r="AH11" s="624"/>
      <c r="AI11" s="624"/>
      <c r="AJ11" s="624"/>
      <c r="AK11" s="625"/>
      <c r="AL11" s="628">
        <v>7.5</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27745</v>
      </c>
      <c r="BH11" s="624"/>
      <c r="BI11" s="624"/>
      <c r="BJ11" s="624"/>
      <c r="BK11" s="624"/>
      <c r="BL11" s="624"/>
      <c r="BM11" s="624"/>
      <c r="BN11" s="625"/>
      <c r="BO11" s="626">
        <v>2.1</v>
      </c>
      <c r="BP11" s="626"/>
      <c r="BQ11" s="626"/>
      <c r="BR11" s="626"/>
      <c r="BS11" s="627">
        <v>7925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285059</v>
      </c>
      <c r="CS11" s="624"/>
      <c r="CT11" s="624"/>
      <c r="CU11" s="624"/>
      <c r="CV11" s="624"/>
      <c r="CW11" s="624"/>
      <c r="CX11" s="624"/>
      <c r="CY11" s="625"/>
      <c r="CZ11" s="626">
        <v>4.5999999999999996</v>
      </c>
      <c r="DA11" s="626"/>
      <c r="DB11" s="626"/>
      <c r="DC11" s="626"/>
      <c r="DD11" s="632">
        <v>82736</v>
      </c>
      <c r="DE11" s="624"/>
      <c r="DF11" s="624"/>
      <c r="DG11" s="624"/>
      <c r="DH11" s="624"/>
      <c r="DI11" s="624"/>
      <c r="DJ11" s="624"/>
      <c r="DK11" s="624"/>
      <c r="DL11" s="624"/>
      <c r="DM11" s="624"/>
      <c r="DN11" s="624"/>
      <c r="DO11" s="624"/>
      <c r="DP11" s="625"/>
      <c r="DQ11" s="632">
        <v>169559</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249</v>
      </c>
      <c r="S12" s="624"/>
      <c r="T12" s="624"/>
      <c r="U12" s="624"/>
      <c r="V12" s="624"/>
      <c r="W12" s="624"/>
      <c r="X12" s="624"/>
      <c r="Y12" s="625"/>
      <c r="Z12" s="626" t="s">
        <v>178</v>
      </c>
      <c r="AA12" s="626"/>
      <c r="AB12" s="626"/>
      <c r="AC12" s="626"/>
      <c r="AD12" s="627" t="s">
        <v>249</v>
      </c>
      <c r="AE12" s="627"/>
      <c r="AF12" s="627"/>
      <c r="AG12" s="627"/>
      <c r="AH12" s="627"/>
      <c r="AI12" s="627"/>
      <c r="AJ12" s="627"/>
      <c r="AK12" s="627"/>
      <c r="AL12" s="628" t="s">
        <v>178</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678413</v>
      </c>
      <c r="BH12" s="624"/>
      <c r="BI12" s="624"/>
      <c r="BJ12" s="624"/>
      <c r="BK12" s="624"/>
      <c r="BL12" s="624"/>
      <c r="BM12" s="624"/>
      <c r="BN12" s="625"/>
      <c r="BO12" s="626">
        <v>51.6</v>
      </c>
      <c r="BP12" s="626"/>
      <c r="BQ12" s="626"/>
      <c r="BR12" s="626"/>
      <c r="BS12" s="627" t="s">
        <v>249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132050</v>
      </c>
      <c r="CS12" s="624"/>
      <c r="CT12" s="624"/>
      <c r="CU12" s="624"/>
      <c r="CV12" s="624"/>
      <c r="CW12" s="624"/>
      <c r="CX12" s="624"/>
      <c r="CY12" s="625"/>
      <c r="CZ12" s="626">
        <v>2.1</v>
      </c>
      <c r="DA12" s="626"/>
      <c r="DB12" s="626"/>
      <c r="DC12" s="626"/>
      <c r="DD12" s="632" t="s">
        <v>178</v>
      </c>
      <c r="DE12" s="624"/>
      <c r="DF12" s="624"/>
      <c r="DG12" s="624"/>
      <c r="DH12" s="624"/>
      <c r="DI12" s="624"/>
      <c r="DJ12" s="624"/>
      <c r="DK12" s="624"/>
      <c r="DL12" s="624"/>
      <c r="DM12" s="624"/>
      <c r="DN12" s="624"/>
      <c r="DO12" s="624"/>
      <c r="DP12" s="625"/>
      <c r="DQ12" s="632">
        <v>84941</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249</v>
      </c>
      <c r="AA13" s="626"/>
      <c r="AB13" s="626"/>
      <c r="AC13" s="626"/>
      <c r="AD13" s="627" t="s">
        <v>249</v>
      </c>
      <c r="AE13" s="627"/>
      <c r="AF13" s="627"/>
      <c r="AG13" s="627"/>
      <c r="AH13" s="627"/>
      <c r="AI13" s="627"/>
      <c r="AJ13" s="627"/>
      <c r="AK13" s="627"/>
      <c r="AL13" s="628" t="s">
        <v>249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677979</v>
      </c>
      <c r="BH13" s="624"/>
      <c r="BI13" s="624"/>
      <c r="BJ13" s="624"/>
      <c r="BK13" s="624"/>
      <c r="BL13" s="624"/>
      <c r="BM13" s="624"/>
      <c r="BN13" s="625"/>
      <c r="BO13" s="626">
        <v>51.6</v>
      </c>
      <c r="BP13" s="626"/>
      <c r="BQ13" s="626"/>
      <c r="BR13" s="626"/>
      <c r="BS13" s="627" t="s">
        <v>249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750647</v>
      </c>
      <c r="CS13" s="624"/>
      <c r="CT13" s="624"/>
      <c r="CU13" s="624"/>
      <c r="CV13" s="624"/>
      <c r="CW13" s="624"/>
      <c r="CX13" s="624"/>
      <c r="CY13" s="625"/>
      <c r="CZ13" s="626">
        <v>12.2</v>
      </c>
      <c r="DA13" s="626"/>
      <c r="DB13" s="626"/>
      <c r="DC13" s="626"/>
      <c r="DD13" s="632">
        <v>247627</v>
      </c>
      <c r="DE13" s="624"/>
      <c r="DF13" s="624"/>
      <c r="DG13" s="624"/>
      <c r="DH13" s="624"/>
      <c r="DI13" s="624"/>
      <c r="DJ13" s="624"/>
      <c r="DK13" s="624"/>
      <c r="DL13" s="624"/>
      <c r="DM13" s="624"/>
      <c r="DN13" s="624"/>
      <c r="DO13" s="624"/>
      <c r="DP13" s="625"/>
      <c r="DQ13" s="632">
        <v>499099</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249</v>
      </c>
      <c r="S14" s="624"/>
      <c r="T14" s="624"/>
      <c r="U14" s="624"/>
      <c r="V14" s="624"/>
      <c r="W14" s="624"/>
      <c r="X14" s="624"/>
      <c r="Y14" s="625"/>
      <c r="Z14" s="626" t="s">
        <v>249</v>
      </c>
      <c r="AA14" s="626"/>
      <c r="AB14" s="626"/>
      <c r="AC14" s="626"/>
      <c r="AD14" s="627" t="s">
        <v>249</v>
      </c>
      <c r="AE14" s="627"/>
      <c r="AF14" s="627"/>
      <c r="AG14" s="627"/>
      <c r="AH14" s="627"/>
      <c r="AI14" s="627"/>
      <c r="AJ14" s="627"/>
      <c r="AK14" s="627"/>
      <c r="AL14" s="628" t="s">
        <v>178</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46647</v>
      </c>
      <c r="BH14" s="624"/>
      <c r="BI14" s="624"/>
      <c r="BJ14" s="624"/>
      <c r="BK14" s="624"/>
      <c r="BL14" s="624"/>
      <c r="BM14" s="624"/>
      <c r="BN14" s="625"/>
      <c r="BO14" s="626">
        <v>3.6</v>
      </c>
      <c r="BP14" s="626"/>
      <c r="BQ14" s="626"/>
      <c r="BR14" s="626"/>
      <c r="BS14" s="627" t="s">
        <v>178</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276888</v>
      </c>
      <c r="CS14" s="624"/>
      <c r="CT14" s="624"/>
      <c r="CU14" s="624"/>
      <c r="CV14" s="624"/>
      <c r="CW14" s="624"/>
      <c r="CX14" s="624"/>
      <c r="CY14" s="625"/>
      <c r="CZ14" s="626">
        <v>4.5</v>
      </c>
      <c r="DA14" s="626"/>
      <c r="DB14" s="626"/>
      <c r="DC14" s="626"/>
      <c r="DD14" s="632" t="s">
        <v>178</v>
      </c>
      <c r="DE14" s="624"/>
      <c r="DF14" s="624"/>
      <c r="DG14" s="624"/>
      <c r="DH14" s="624"/>
      <c r="DI14" s="624"/>
      <c r="DJ14" s="624"/>
      <c r="DK14" s="624"/>
      <c r="DL14" s="624"/>
      <c r="DM14" s="624"/>
      <c r="DN14" s="624"/>
      <c r="DO14" s="624"/>
      <c r="DP14" s="625"/>
      <c r="DQ14" s="632">
        <v>275999</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178</v>
      </c>
      <c r="AA15" s="626"/>
      <c r="AB15" s="626"/>
      <c r="AC15" s="626"/>
      <c r="AD15" s="627" t="s">
        <v>249</v>
      </c>
      <c r="AE15" s="627"/>
      <c r="AF15" s="627"/>
      <c r="AG15" s="627"/>
      <c r="AH15" s="627"/>
      <c r="AI15" s="627"/>
      <c r="AJ15" s="627"/>
      <c r="AK15" s="627"/>
      <c r="AL15" s="628" t="s">
        <v>249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65282</v>
      </c>
      <c r="BH15" s="624"/>
      <c r="BI15" s="624"/>
      <c r="BJ15" s="624"/>
      <c r="BK15" s="624"/>
      <c r="BL15" s="624"/>
      <c r="BM15" s="624"/>
      <c r="BN15" s="625"/>
      <c r="BO15" s="626">
        <v>5</v>
      </c>
      <c r="BP15" s="626"/>
      <c r="BQ15" s="626"/>
      <c r="BR15" s="626"/>
      <c r="BS15" s="627" t="s">
        <v>249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394101</v>
      </c>
      <c r="CS15" s="624"/>
      <c r="CT15" s="624"/>
      <c r="CU15" s="624"/>
      <c r="CV15" s="624"/>
      <c r="CW15" s="624"/>
      <c r="CX15" s="624"/>
      <c r="CY15" s="625"/>
      <c r="CZ15" s="626">
        <v>6.4</v>
      </c>
      <c r="DA15" s="626"/>
      <c r="DB15" s="626"/>
      <c r="DC15" s="626"/>
      <c r="DD15" s="632">
        <v>44562</v>
      </c>
      <c r="DE15" s="624"/>
      <c r="DF15" s="624"/>
      <c r="DG15" s="624"/>
      <c r="DH15" s="624"/>
      <c r="DI15" s="624"/>
      <c r="DJ15" s="624"/>
      <c r="DK15" s="624"/>
      <c r="DL15" s="624"/>
      <c r="DM15" s="624"/>
      <c r="DN15" s="624"/>
      <c r="DO15" s="624"/>
      <c r="DP15" s="625"/>
      <c r="DQ15" s="632">
        <v>351894</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5030</v>
      </c>
      <c r="S16" s="624"/>
      <c r="T16" s="624"/>
      <c r="U16" s="624"/>
      <c r="V16" s="624"/>
      <c r="W16" s="624"/>
      <c r="X16" s="624"/>
      <c r="Y16" s="625"/>
      <c r="Z16" s="626">
        <v>0.1</v>
      </c>
      <c r="AA16" s="626"/>
      <c r="AB16" s="626"/>
      <c r="AC16" s="626"/>
      <c r="AD16" s="627">
        <v>5030</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249</v>
      </c>
      <c r="BH16" s="624"/>
      <c r="BI16" s="624"/>
      <c r="BJ16" s="624"/>
      <c r="BK16" s="624"/>
      <c r="BL16" s="624"/>
      <c r="BM16" s="624"/>
      <c r="BN16" s="625"/>
      <c r="BO16" s="626" t="s">
        <v>178</v>
      </c>
      <c r="BP16" s="626"/>
      <c r="BQ16" s="626"/>
      <c r="BR16" s="626"/>
      <c r="BS16" s="627" t="s">
        <v>249</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140501</v>
      </c>
      <c r="CS16" s="624"/>
      <c r="CT16" s="624"/>
      <c r="CU16" s="624"/>
      <c r="CV16" s="624"/>
      <c r="CW16" s="624"/>
      <c r="CX16" s="624"/>
      <c r="CY16" s="625"/>
      <c r="CZ16" s="626">
        <v>2.2999999999999998</v>
      </c>
      <c r="DA16" s="626"/>
      <c r="DB16" s="626"/>
      <c r="DC16" s="626"/>
      <c r="DD16" s="632" t="s">
        <v>178</v>
      </c>
      <c r="DE16" s="624"/>
      <c r="DF16" s="624"/>
      <c r="DG16" s="624"/>
      <c r="DH16" s="624"/>
      <c r="DI16" s="624"/>
      <c r="DJ16" s="624"/>
      <c r="DK16" s="624"/>
      <c r="DL16" s="624"/>
      <c r="DM16" s="624"/>
      <c r="DN16" s="624"/>
      <c r="DO16" s="624"/>
      <c r="DP16" s="625"/>
      <c r="DQ16" s="632">
        <v>6275</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18931</v>
      </c>
      <c r="S17" s="624"/>
      <c r="T17" s="624"/>
      <c r="U17" s="624"/>
      <c r="V17" s="624"/>
      <c r="W17" s="624"/>
      <c r="X17" s="624"/>
      <c r="Y17" s="625"/>
      <c r="Z17" s="626">
        <v>0.3</v>
      </c>
      <c r="AA17" s="626"/>
      <c r="AB17" s="626"/>
      <c r="AC17" s="626"/>
      <c r="AD17" s="627">
        <v>18931</v>
      </c>
      <c r="AE17" s="627"/>
      <c r="AF17" s="627"/>
      <c r="AG17" s="627"/>
      <c r="AH17" s="627"/>
      <c r="AI17" s="627"/>
      <c r="AJ17" s="627"/>
      <c r="AK17" s="627"/>
      <c r="AL17" s="628">
        <v>0.5</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249</v>
      </c>
      <c r="BH17" s="624"/>
      <c r="BI17" s="624"/>
      <c r="BJ17" s="624"/>
      <c r="BK17" s="624"/>
      <c r="BL17" s="624"/>
      <c r="BM17" s="624"/>
      <c r="BN17" s="625"/>
      <c r="BO17" s="626" t="s">
        <v>249</v>
      </c>
      <c r="BP17" s="626"/>
      <c r="BQ17" s="626"/>
      <c r="BR17" s="626"/>
      <c r="BS17" s="627" t="s">
        <v>178</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500710</v>
      </c>
      <c r="CS17" s="624"/>
      <c r="CT17" s="624"/>
      <c r="CU17" s="624"/>
      <c r="CV17" s="624"/>
      <c r="CW17" s="624"/>
      <c r="CX17" s="624"/>
      <c r="CY17" s="625"/>
      <c r="CZ17" s="626">
        <v>8.1</v>
      </c>
      <c r="DA17" s="626"/>
      <c r="DB17" s="626"/>
      <c r="DC17" s="626"/>
      <c r="DD17" s="632" t="s">
        <v>249</v>
      </c>
      <c r="DE17" s="624"/>
      <c r="DF17" s="624"/>
      <c r="DG17" s="624"/>
      <c r="DH17" s="624"/>
      <c r="DI17" s="624"/>
      <c r="DJ17" s="624"/>
      <c r="DK17" s="624"/>
      <c r="DL17" s="624"/>
      <c r="DM17" s="624"/>
      <c r="DN17" s="624"/>
      <c r="DO17" s="624"/>
      <c r="DP17" s="625"/>
      <c r="DQ17" s="632">
        <v>476020</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10010</v>
      </c>
      <c r="S18" s="624"/>
      <c r="T18" s="624"/>
      <c r="U18" s="624"/>
      <c r="V18" s="624"/>
      <c r="W18" s="624"/>
      <c r="X18" s="624"/>
      <c r="Y18" s="625"/>
      <c r="Z18" s="626">
        <v>0.2</v>
      </c>
      <c r="AA18" s="626"/>
      <c r="AB18" s="626"/>
      <c r="AC18" s="626"/>
      <c r="AD18" s="627">
        <v>10010</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249</v>
      </c>
      <c r="BP18" s="626"/>
      <c r="BQ18" s="626"/>
      <c r="BR18" s="626"/>
      <c r="BS18" s="627" t="s">
        <v>178</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v>18649</v>
      </c>
      <c r="CS18" s="624"/>
      <c r="CT18" s="624"/>
      <c r="CU18" s="624"/>
      <c r="CV18" s="624"/>
      <c r="CW18" s="624"/>
      <c r="CX18" s="624"/>
      <c r="CY18" s="625"/>
      <c r="CZ18" s="626">
        <v>0.3</v>
      </c>
      <c r="DA18" s="626"/>
      <c r="DB18" s="626"/>
      <c r="DC18" s="626"/>
      <c r="DD18" s="632" t="s">
        <v>178</v>
      </c>
      <c r="DE18" s="624"/>
      <c r="DF18" s="624"/>
      <c r="DG18" s="624"/>
      <c r="DH18" s="624"/>
      <c r="DI18" s="624"/>
      <c r="DJ18" s="624"/>
      <c r="DK18" s="624"/>
      <c r="DL18" s="624"/>
      <c r="DM18" s="624"/>
      <c r="DN18" s="624"/>
      <c r="DO18" s="624"/>
      <c r="DP18" s="625"/>
      <c r="DQ18" s="632">
        <v>7054</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10010</v>
      </c>
      <c r="S19" s="624"/>
      <c r="T19" s="624"/>
      <c r="U19" s="624"/>
      <c r="V19" s="624"/>
      <c r="W19" s="624"/>
      <c r="X19" s="624"/>
      <c r="Y19" s="625"/>
      <c r="Z19" s="626">
        <v>0.2</v>
      </c>
      <c r="AA19" s="626"/>
      <c r="AB19" s="626"/>
      <c r="AC19" s="626"/>
      <c r="AD19" s="627">
        <v>10010</v>
      </c>
      <c r="AE19" s="627"/>
      <c r="AF19" s="627"/>
      <c r="AG19" s="627"/>
      <c r="AH19" s="627"/>
      <c r="AI19" s="627"/>
      <c r="AJ19" s="627"/>
      <c r="AK19" s="627"/>
      <c r="AL19" s="628">
        <v>0.3</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178</v>
      </c>
      <c r="BH19" s="624"/>
      <c r="BI19" s="624"/>
      <c r="BJ19" s="624"/>
      <c r="BK19" s="624"/>
      <c r="BL19" s="624"/>
      <c r="BM19" s="624"/>
      <c r="BN19" s="625"/>
      <c r="BO19" s="626" t="s">
        <v>178</v>
      </c>
      <c r="BP19" s="626"/>
      <c r="BQ19" s="626"/>
      <c r="BR19" s="626"/>
      <c r="BS19" s="627" t="s">
        <v>249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249</v>
      </c>
      <c r="CS19" s="624"/>
      <c r="CT19" s="624"/>
      <c r="CU19" s="624"/>
      <c r="CV19" s="624"/>
      <c r="CW19" s="624"/>
      <c r="CX19" s="624"/>
      <c r="CY19" s="625"/>
      <c r="CZ19" s="626" t="s">
        <v>178</v>
      </c>
      <c r="DA19" s="626"/>
      <c r="DB19" s="626"/>
      <c r="DC19" s="626"/>
      <c r="DD19" s="632" t="s">
        <v>249</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249</v>
      </c>
      <c r="S20" s="624"/>
      <c r="T20" s="624"/>
      <c r="U20" s="624"/>
      <c r="V20" s="624"/>
      <c r="W20" s="624"/>
      <c r="X20" s="624"/>
      <c r="Y20" s="625"/>
      <c r="Z20" s="626" t="s">
        <v>249</v>
      </c>
      <c r="AA20" s="626"/>
      <c r="AB20" s="626"/>
      <c r="AC20" s="626"/>
      <c r="AD20" s="627" t="s">
        <v>178</v>
      </c>
      <c r="AE20" s="627"/>
      <c r="AF20" s="627"/>
      <c r="AG20" s="627"/>
      <c r="AH20" s="627"/>
      <c r="AI20" s="627"/>
      <c r="AJ20" s="627"/>
      <c r="AK20" s="627"/>
      <c r="AL20" s="628" t="s">
        <v>249</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249</v>
      </c>
      <c r="BH20" s="624"/>
      <c r="BI20" s="624"/>
      <c r="BJ20" s="624"/>
      <c r="BK20" s="624"/>
      <c r="BL20" s="624"/>
      <c r="BM20" s="624"/>
      <c r="BN20" s="625"/>
      <c r="BO20" s="626" t="s">
        <v>178</v>
      </c>
      <c r="BP20" s="626"/>
      <c r="BQ20" s="626"/>
      <c r="BR20" s="626"/>
      <c r="BS20" s="627" t="s">
        <v>178</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6177549</v>
      </c>
      <c r="CS20" s="624"/>
      <c r="CT20" s="624"/>
      <c r="CU20" s="624"/>
      <c r="CV20" s="624"/>
      <c r="CW20" s="624"/>
      <c r="CX20" s="624"/>
      <c r="CY20" s="625"/>
      <c r="CZ20" s="626">
        <v>100</v>
      </c>
      <c r="DA20" s="626"/>
      <c r="DB20" s="626"/>
      <c r="DC20" s="626"/>
      <c r="DD20" s="632">
        <v>553189</v>
      </c>
      <c r="DE20" s="624"/>
      <c r="DF20" s="624"/>
      <c r="DG20" s="624"/>
      <c r="DH20" s="624"/>
      <c r="DI20" s="624"/>
      <c r="DJ20" s="624"/>
      <c r="DK20" s="624"/>
      <c r="DL20" s="624"/>
      <c r="DM20" s="624"/>
      <c r="DN20" s="624"/>
      <c r="DO20" s="624"/>
      <c r="DP20" s="625"/>
      <c r="DQ20" s="632">
        <v>4318685</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2233759</v>
      </c>
      <c r="S21" s="624"/>
      <c r="T21" s="624"/>
      <c r="U21" s="624"/>
      <c r="V21" s="624"/>
      <c r="W21" s="624"/>
      <c r="X21" s="624"/>
      <c r="Y21" s="625"/>
      <c r="Z21" s="626">
        <v>34.700000000000003</v>
      </c>
      <c r="AA21" s="626"/>
      <c r="AB21" s="626"/>
      <c r="AC21" s="626"/>
      <c r="AD21" s="627">
        <v>2012963</v>
      </c>
      <c r="AE21" s="627"/>
      <c r="AF21" s="627"/>
      <c r="AG21" s="627"/>
      <c r="AH21" s="627"/>
      <c r="AI21" s="627"/>
      <c r="AJ21" s="627"/>
      <c r="AK21" s="627"/>
      <c r="AL21" s="628">
        <v>54.5</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178</v>
      </c>
      <c r="BH21" s="624"/>
      <c r="BI21" s="624"/>
      <c r="BJ21" s="624"/>
      <c r="BK21" s="624"/>
      <c r="BL21" s="624"/>
      <c r="BM21" s="624"/>
      <c r="BN21" s="625"/>
      <c r="BO21" s="626" t="s">
        <v>249</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2012963</v>
      </c>
      <c r="S22" s="624"/>
      <c r="T22" s="624"/>
      <c r="U22" s="624"/>
      <c r="V22" s="624"/>
      <c r="W22" s="624"/>
      <c r="X22" s="624"/>
      <c r="Y22" s="625"/>
      <c r="Z22" s="626">
        <v>31.2</v>
      </c>
      <c r="AA22" s="626"/>
      <c r="AB22" s="626"/>
      <c r="AC22" s="626"/>
      <c r="AD22" s="627">
        <v>2012963</v>
      </c>
      <c r="AE22" s="627"/>
      <c r="AF22" s="627"/>
      <c r="AG22" s="627"/>
      <c r="AH22" s="627"/>
      <c r="AI22" s="627"/>
      <c r="AJ22" s="627"/>
      <c r="AK22" s="627"/>
      <c r="AL22" s="628">
        <v>54.5</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178</v>
      </c>
      <c r="BP22" s="626"/>
      <c r="BQ22" s="626"/>
      <c r="BR22" s="626"/>
      <c r="BS22" s="627" t="s">
        <v>249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220796</v>
      </c>
      <c r="S23" s="624"/>
      <c r="T23" s="624"/>
      <c r="U23" s="624"/>
      <c r="V23" s="624"/>
      <c r="W23" s="624"/>
      <c r="X23" s="624"/>
      <c r="Y23" s="625"/>
      <c r="Z23" s="626">
        <v>3.4</v>
      </c>
      <c r="AA23" s="626"/>
      <c r="AB23" s="626"/>
      <c r="AC23" s="626"/>
      <c r="AD23" s="627" t="s">
        <v>178</v>
      </c>
      <c r="AE23" s="627"/>
      <c r="AF23" s="627"/>
      <c r="AG23" s="627"/>
      <c r="AH23" s="627"/>
      <c r="AI23" s="627"/>
      <c r="AJ23" s="627"/>
      <c r="AK23" s="627"/>
      <c r="AL23" s="628" t="s">
        <v>178</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178</v>
      </c>
      <c r="BH23" s="624"/>
      <c r="BI23" s="624"/>
      <c r="BJ23" s="624"/>
      <c r="BK23" s="624"/>
      <c r="BL23" s="624"/>
      <c r="BM23" s="624"/>
      <c r="BN23" s="625"/>
      <c r="BO23" s="626" t="s">
        <v>249</v>
      </c>
      <c r="BP23" s="626"/>
      <c r="BQ23" s="626"/>
      <c r="BR23" s="626"/>
      <c r="BS23" s="627" t="s">
        <v>249</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249</v>
      </c>
      <c r="AA24" s="626"/>
      <c r="AB24" s="626"/>
      <c r="AC24" s="626"/>
      <c r="AD24" s="627" t="s">
        <v>249</v>
      </c>
      <c r="AE24" s="627"/>
      <c r="AF24" s="627"/>
      <c r="AG24" s="627"/>
      <c r="AH24" s="627"/>
      <c r="AI24" s="627"/>
      <c r="AJ24" s="627"/>
      <c r="AK24" s="627"/>
      <c r="AL24" s="628" t="s">
        <v>249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178</v>
      </c>
      <c r="BP24" s="626"/>
      <c r="BQ24" s="626"/>
      <c r="BR24" s="626"/>
      <c r="BS24" s="627" t="s">
        <v>249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2554675</v>
      </c>
      <c r="CS24" s="613"/>
      <c r="CT24" s="613"/>
      <c r="CU24" s="613"/>
      <c r="CV24" s="613"/>
      <c r="CW24" s="613"/>
      <c r="CX24" s="613"/>
      <c r="CY24" s="614"/>
      <c r="CZ24" s="617">
        <v>41.4</v>
      </c>
      <c r="DA24" s="618"/>
      <c r="DB24" s="618"/>
      <c r="DC24" s="634"/>
      <c r="DD24" s="655">
        <v>1768684</v>
      </c>
      <c r="DE24" s="613"/>
      <c r="DF24" s="613"/>
      <c r="DG24" s="613"/>
      <c r="DH24" s="613"/>
      <c r="DI24" s="613"/>
      <c r="DJ24" s="613"/>
      <c r="DK24" s="614"/>
      <c r="DL24" s="655">
        <v>1715563</v>
      </c>
      <c r="DM24" s="613"/>
      <c r="DN24" s="613"/>
      <c r="DO24" s="613"/>
      <c r="DP24" s="613"/>
      <c r="DQ24" s="613"/>
      <c r="DR24" s="613"/>
      <c r="DS24" s="613"/>
      <c r="DT24" s="613"/>
      <c r="DU24" s="613"/>
      <c r="DV24" s="614"/>
      <c r="DW24" s="617">
        <v>45.8</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3914305</v>
      </c>
      <c r="S25" s="624"/>
      <c r="T25" s="624"/>
      <c r="U25" s="624"/>
      <c r="V25" s="624"/>
      <c r="W25" s="624"/>
      <c r="X25" s="624"/>
      <c r="Y25" s="625"/>
      <c r="Z25" s="626">
        <v>60.7</v>
      </c>
      <c r="AA25" s="626"/>
      <c r="AB25" s="626"/>
      <c r="AC25" s="626"/>
      <c r="AD25" s="627">
        <v>3693509</v>
      </c>
      <c r="AE25" s="627"/>
      <c r="AF25" s="627"/>
      <c r="AG25" s="627"/>
      <c r="AH25" s="627"/>
      <c r="AI25" s="627"/>
      <c r="AJ25" s="627"/>
      <c r="AK25" s="627"/>
      <c r="AL25" s="628">
        <v>100</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178</v>
      </c>
      <c r="BH25" s="624"/>
      <c r="BI25" s="624"/>
      <c r="BJ25" s="624"/>
      <c r="BK25" s="624"/>
      <c r="BL25" s="624"/>
      <c r="BM25" s="624"/>
      <c r="BN25" s="625"/>
      <c r="BO25" s="626" t="s">
        <v>249</v>
      </c>
      <c r="BP25" s="626"/>
      <c r="BQ25" s="626"/>
      <c r="BR25" s="626"/>
      <c r="BS25" s="627" t="s">
        <v>249</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1107247</v>
      </c>
      <c r="CS25" s="656"/>
      <c r="CT25" s="656"/>
      <c r="CU25" s="656"/>
      <c r="CV25" s="656"/>
      <c r="CW25" s="656"/>
      <c r="CX25" s="656"/>
      <c r="CY25" s="657"/>
      <c r="CZ25" s="628">
        <v>17.899999999999999</v>
      </c>
      <c r="DA25" s="653"/>
      <c r="DB25" s="653"/>
      <c r="DC25" s="658"/>
      <c r="DD25" s="632">
        <v>1032160</v>
      </c>
      <c r="DE25" s="656"/>
      <c r="DF25" s="656"/>
      <c r="DG25" s="656"/>
      <c r="DH25" s="656"/>
      <c r="DI25" s="656"/>
      <c r="DJ25" s="656"/>
      <c r="DK25" s="657"/>
      <c r="DL25" s="632">
        <v>1006410</v>
      </c>
      <c r="DM25" s="656"/>
      <c r="DN25" s="656"/>
      <c r="DO25" s="656"/>
      <c r="DP25" s="656"/>
      <c r="DQ25" s="656"/>
      <c r="DR25" s="656"/>
      <c r="DS25" s="656"/>
      <c r="DT25" s="656"/>
      <c r="DU25" s="656"/>
      <c r="DV25" s="657"/>
      <c r="DW25" s="628">
        <v>26.9</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768</v>
      </c>
      <c r="S26" s="624"/>
      <c r="T26" s="624"/>
      <c r="U26" s="624"/>
      <c r="V26" s="624"/>
      <c r="W26" s="624"/>
      <c r="X26" s="624"/>
      <c r="Y26" s="625"/>
      <c r="Z26" s="626">
        <v>0</v>
      </c>
      <c r="AA26" s="626"/>
      <c r="AB26" s="626"/>
      <c r="AC26" s="626"/>
      <c r="AD26" s="627">
        <v>768</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249</v>
      </c>
      <c r="BH26" s="624"/>
      <c r="BI26" s="624"/>
      <c r="BJ26" s="624"/>
      <c r="BK26" s="624"/>
      <c r="BL26" s="624"/>
      <c r="BM26" s="624"/>
      <c r="BN26" s="625"/>
      <c r="BO26" s="626" t="s">
        <v>178</v>
      </c>
      <c r="BP26" s="626"/>
      <c r="BQ26" s="626"/>
      <c r="BR26" s="626"/>
      <c r="BS26" s="627" t="s">
        <v>178</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604916</v>
      </c>
      <c r="CS26" s="624"/>
      <c r="CT26" s="624"/>
      <c r="CU26" s="624"/>
      <c r="CV26" s="624"/>
      <c r="CW26" s="624"/>
      <c r="CX26" s="624"/>
      <c r="CY26" s="625"/>
      <c r="CZ26" s="628">
        <v>9.8000000000000007</v>
      </c>
      <c r="DA26" s="653"/>
      <c r="DB26" s="653"/>
      <c r="DC26" s="658"/>
      <c r="DD26" s="632">
        <v>563508</v>
      </c>
      <c r="DE26" s="624"/>
      <c r="DF26" s="624"/>
      <c r="DG26" s="624"/>
      <c r="DH26" s="624"/>
      <c r="DI26" s="624"/>
      <c r="DJ26" s="624"/>
      <c r="DK26" s="625"/>
      <c r="DL26" s="632" t="s">
        <v>178</v>
      </c>
      <c r="DM26" s="624"/>
      <c r="DN26" s="624"/>
      <c r="DO26" s="624"/>
      <c r="DP26" s="624"/>
      <c r="DQ26" s="624"/>
      <c r="DR26" s="624"/>
      <c r="DS26" s="624"/>
      <c r="DT26" s="624"/>
      <c r="DU26" s="624"/>
      <c r="DV26" s="625"/>
      <c r="DW26" s="628" t="s">
        <v>249</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26027</v>
      </c>
      <c r="S27" s="624"/>
      <c r="T27" s="624"/>
      <c r="U27" s="624"/>
      <c r="V27" s="624"/>
      <c r="W27" s="624"/>
      <c r="X27" s="624"/>
      <c r="Y27" s="625"/>
      <c r="Z27" s="626">
        <v>0.4</v>
      </c>
      <c r="AA27" s="626"/>
      <c r="AB27" s="626"/>
      <c r="AC27" s="626"/>
      <c r="AD27" s="627">
        <v>7</v>
      </c>
      <c r="AE27" s="627"/>
      <c r="AF27" s="627"/>
      <c r="AG27" s="627"/>
      <c r="AH27" s="627"/>
      <c r="AI27" s="627"/>
      <c r="AJ27" s="627"/>
      <c r="AK27" s="627"/>
      <c r="AL27" s="628">
        <v>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1313978</v>
      </c>
      <c r="BH27" s="624"/>
      <c r="BI27" s="624"/>
      <c r="BJ27" s="624"/>
      <c r="BK27" s="624"/>
      <c r="BL27" s="624"/>
      <c r="BM27" s="624"/>
      <c r="BN27" s="625"/>
      <c r="BO27" s="626">
        <v>100</v>
      </c>
      <c r="BP27" s="626"/>
      <c r="BQ27" s="626"/>
      <c r="BR27" s="626"/>
      <c r="BS27" s="627">
        <v>7925</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946718</v>
      </c>
      <c r="CS27" s="656"/>
      <c r="CT27" s="656"/>
      <c r="CU27" s="656"/>
      <c r="CV27" s="656"/>
      <c r="CW27" s="656"/>
      <c r="CX27" s="656"/>
      <c r="CY27" s="657"/>
      <c r="CZ27" s="628">
        <v>15.3</v>
      </c>
      <c r="DA27" s="653"/>
      <c r="DB27" s="653"/>
      <c r="DC27" s="658"/>
      <c r="DD27" s="632">
        <v>260504</v>
      </c>
      <c r="DE27" s="656"/>
      <c r="DF27" s="656"/>
      <c r="DG27" s="656"/>
      <c r="DH27" s="656"/>
      <c r="DI27" s="656"/>
      <c r="DJ27" s="656"/>
      <c r="DK27" s="657"/>
      <c r="DL27" s="632">
        <v>233133</v>
      </c>
      <c r="DM27" s="656"/>
      <c r="DN27" s="656"/>
      <c r="DO27" s="656"/>
      <c r="DP27" s="656"/>
      <c r="DQ27" s="656"/>
      <c r="DR27" s="656"/>
      <c r="DS27" s="656"/>
      <c r="DT27" s="656"/>
      <c r="DU27" s="656"/>
      <c r="DV27" s="657"/>
      <c r="DW27" s="628">
        <v>6.2</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38031</v>
      </c>
      <c r="S28" s="624"/>
      <c r="T28" s="624"/>
      <c r="U28" s="624"/>
      <c r="V28" s="624"/>
      <c r="W28" s="624"/>
      <c r="X28" s="624"/>
      <c r="Y28" s="625"/>
      <c r="Z28" s="626">
        <v>0.6</v>
      </c>
      <c r="AA28" s="626"/>
      <c r="AB28" s="626"/>
      <c r="AC28" s="626"/>
      <c r="AD28" s="627" t="s">
        <v>249</v>
      </c>
      <c r="AE28" s="627"/>
      <c r="AF28" s="627"/>
      <c r="AG28" s="627"/>
      <c r="AH28" s="627"/>
      <c r="AI28" s="627"/>
      <c r="AJ28" s="627"/>
      <c r="AK28" s="627"/>
      <c r="AL28" s="628" t="s">
        <v>249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500710</v>
      </c>
      <c r="CS28" s="624"/>
      <c r="CT28" s="624"/>
      <c r="CU28" s="624"/>
      <c r="CV28" s="624"/>
      <c r="CW28" s="624"/>
      <c r="CX28" s="624"/>
      <c r="CY28" s="625"/>
      <c r="CZ28" s="628">
        <v>8.1</v>
      </c>
      <c r="DA28" s="653"/>
      <c r="DB28" s="653"/>
      <c r="DC28" s="658"/>
      <c r="DD28" s="632">
        <v>476020</v>
      </c>
      <c r="DE28" s="624"/>
      <c r="DF28" s="624"/>
      <c r="DG28" s="624"/>
      <c r="DH28" s="624"/>
      <c r="DI28" s="624"/>
      <c r="DJ28" s="624"/>
      <c r="DK28" s="625"/>
      <c r="DL28" s="632">
        <v>476020</v>
      </c>
      <c r="DM28" s="624"/>
      <c r="DN28" s="624"/>
      <c r="DO28" s="624"/>
      <c r="DP28" s="624"/>
      <c r="DQ28" s="624"/>
      <c r="DR28" s="624"/>
      <c r="DS28" s="624"/>
      <c r="DT28" s="624"/>
      <c r="DU28" s="624"/>
      <c r="DV28" s="625"/>
      <c r="DW28" s="628">
        <v>12.7</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5629</v>
      </c>
      <c r="S29" s="624"/>
      <c r="T29" s="624"/>
      <c r="U29" s="624"/>
      <c r="V29" s="624"/>
      <c r="W29" s="624"/>
      <c r="X29" s="624"/>
      <c r="Y29" s="625"/>
      <c r="Z29" s="626">
        <v>0.1</v>
      </c>
      <c r="AA29" s="626"/>
      <c r="AB29" s="626"/>
      <c r="AC29" s="626"/>
      <c r="AD29" s="627" t="s">
        <v>178</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71</v>
      </c>
      <c r="CG29" s="621"/>
      <c r="CH29" s="621"/>
      <c r="CI29" s="621"/>
      <c r="CJ29" s="621"/>
      <c r="CK29" s="621"/>
      <c r="CL29" s="621"/>
      <c r="CM29" s="621"/>
      <c r="CN29" s="621"/>
      <c r="CO29" s="621"/>
      <c r="CP29" s="621"/>
      <c r="CQ29" s="622"/>
      <c r="CR29" s="623">
        <v>500708</v>
      </c>
      <c r="CS29" s="656"/>
      <c r="CT29" s="656"/>
      <c r="CU29" s="656"/>
      <c r="CV29" s="656"/>
      <c r="CW29" s="656"/>
      <c r="CX29" s="656"/>
      <c r="CY29" s="657"/>
      <c r="CZ29" s="628">
        <v>8.1</v>
      </c>
      <c r="DA29" s="653"/>
      <c r="DB29" s="653"/>
      <c r="DC29" s="658"/>
      <c r="DD29" s="632">
        <v>476018</v>
      </c>
      <c r="DE29" s="656"/>
      <c r="DF29" s="656"/>
      <c r="DG29" s="656"/>
      <c r="DH29" s="656"/>
      <c r="DI29" s="656"/>
      <c r="DJ29" s="656"/>
      <c r="DK29" s="657"/>
      <c r="DL29" s="632">
        <v>476018</v>
      </c>
      <c r="DM29" s="656"/>
      <c r="DN29" s="656"/>
      <c r="DO29" s="656"/>
      <c r="DP29" s="656"/>
      <c r="DQ29" s="656"/>
      <c r="DR29" s="656"/>
      <c r="DS29" s="656"/>
      <c r="DT29" s="656"/>
      <c r="DU29" s="656"/>
      <c r="DV29" s="657"/>
      <c r="DW29" s="628">
        <v>12.7</v>
      </c>
      <c r="DX29" s="653"/>
      <c r="DY29" s="653"/>
      <c r="DZ29" s="653"/>
      <c r="EA29" s="653"/>
      <c r="EB29" s="653"/>
      <c r="EC29" s="654"/>
    </row>
    <row r="30" spans="2:133" ht="11.25" customHeight="1" x14ac:dyDescent="0.15">
      <c r="B30" s="620" t="s">
        <v>312</v>
      </c>
      <c r="C30" s="621"/>
      <c r="D30" s="621"/>
      <c r="E30" s="621"/>
      <c r="F30" s="621"/>
      <c r="G30" s="621"/>
      <c r="H30" s="621"/>
      <c r="I30" s="621"/>
      <c r="J30" s="621"/>
      <c r="K30" s="621"/>
      <c r="L30" s="621"/>
      <c r="M30" s="621"/>
      <c r="N30" s="621"/>
      <c r="O30" s="621"/>
      <c r="P30" s="621"/>
      <c r="Q30" s="622"/>
      <c r="R30" s="623">
        <v>1000429</v>
      </c>
      <c r="S30" s="624"/>
      <c r="T30" s="624"/>
      <c r="U30" s="624"/>
      <c r="V30" s="624"/>
      <c r="W30" s="624"/>
      <c r="X30" s="624"/>
      <c r="Y30" s="625"/>
      <c r="Z30" s="626">
        <v>15.5</v>
      </c>
      <c r="AA30" s="626"/>
      <c r="AB30" s="626"/>
      <c r="AC30" s="626"/>
      <c r="AD30" s="627" t="s">
        <v>249</v>
      </c>
      <c r="AE30" s="627"/>
      <c r="AF30" s="627"/>
      <c r="AG30" s="627"/>
      <c r="AH30" s="627"/>
      <c r="AI30" s="627"/>
      <c r="AJ30" s="627"/>
      <c r="AK30" s="627"/>
      <c r="AL30" s="628" t="s">
        <v>178</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477153</v>
      </c>
      <c r="CS30" s="624"/>
      <c r="CT30" s="624"/>
      <c r="CU30" s="624"/>
      <c r="CV30" s="624"/>
      <c r="CW30" s="624"/>
      <c r="CX30" s="624"/>
      <c r="CY30" s="625"/>
      <c r="CZ30" s="628">
        <v>7.7</v>
      </c>
      <c r="DA30" s="653"/>
      <c r="DB30" s="653"/>
      <c r="DC30" s="658"/>
      <c r="DD30" s="632">
        <v>454820</v>
      </c>
      <c r="DE30" s="624"/>
      <c r="DF30" s="624"/>
      <c r="DG30" s="624"/>
      <c r="DH30" s="624"/>
      <c r="DI30" s="624"/>
      <c r="DJ30" s="624"/>
      <c r="DK30" s="625"/>
      <c r="DL30" s="632">
        <v>454820</v>
      </c>
      <c r="DM30" s="624"/>
      <c r="DN30" s="624"/>
      <c r="DO30" s="624"/>
      <c r="DP30" s="624"/>
      <c r="DQ30" s="624"/>
      <c r="DR30" s="624"/>
      <c r="DS30" s="624"/>
      <c r="DT30" s="624"/>
      <c r="DU30" s="624"/>
      <c r="DV30" s="625"/>
      <c r="DW30" s="628">
        <v>12.2</v>
      </c>
      <c r="DX30" s="653"/>
      <c r="DY30" s="653"/>
      <c r="DZ30" s="653"/>
      <c r="EA30" s="653"/>
      <c r="EB30" s="653"/>
      <c r="EC30" s="654"/>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178</v>
      </c>
      <c r="S31" s="624"/>
      <c r="T31" s="624"/>
      <c r="U31" s="624"/>
      <c r="V31" s="624"/>
      <c r="W31" s="624"/>
      <c r="X31" s="624"/>
      <c r="Y31" s="625"/>
      <c r="Z31" s="626" t="s">
        <v>249</v>
      </c>
      <c r="AA31" s="626"/>
      <c r="AB31" s="626"/>
      <c r="AC31" s="626"/>
      <c r="AD31" s="627" t="s">
        <v>178</v>
      </c>
      <c r="AE31" s="627"/>
      <c r="AF31" s="627"/>
      <c r="AG31" s="627"/>
      <c r="AH31" s="627"/>
      <c r="AI31" s="627"/>
      <c r="AJ31" s="627"/>
      <c r="AK31" s="627"/>
      <c r="AL31" s="628" t="s">
        <v>249</v>
      </c>
      <c r="AM31" s="629"/>
      <c r="AN31" s="629"/>
      <c r="AO31" s="630"/>
      <c r="AP31" s="671" t="s">
        <v>317</v>
      </c>
      <c r="AQ31" s="672"/>
      <c r="AR31" s="672"/>
      <c r="AS31" s="672"/>
      <c r="AT31" s="677" t="s">
        <v>318</v>
      </c>
      <c r="AU31" s="218"/>
      <c r="AV31" s="218"/>
      <c r="AW31" s="218"/>
      <c r="AX31" s="609" t="s">
        <v>191</v>
      </c>
      <c r="AY31" s="610"/>
      <c r="AZ31" s="610"/>
      <c r="BA31" s="610"/>
      <c r="BB31" s="610"/>
      <c r="BC31" s="610"/>
      <c r="BD31" s="610"/>
      <c r="BE31" s="610"/>
      <c r="BF31" s="611"/>
      <c r="BG31" s="670">
        <v>99.2</v>
      </c>
      <c r="BH31" s="667"/>
      <c r="BI31" s="667"/>
      <c r="BJ31" s="667"/>
      <c r="BK31" s="667"/>
      <c r="BL31" s="667"/>
      <c r="BM31" s="618">
        <v>97.7</v>
      </c>
      <c r="BN31" s="667"/>
      <c r="BO31" s="667"/>
      <c r="BP31" s="667"/>
      <c r="BQ31" s="668"/>
      <c r="BR31" s="670">
        <v>99.2</v>
      </c>
      <c r="BS31" s="667"/>
      <c r="BT31" s="667"/>
      <c r="BU31" s="667"/>
      <c r="BV31" s="667"/>
      <c r="BW31" s="667"/>
      <c r="BX31" s="618">
        <v>97.7</v>
      </c>
      <c r="BY31" s="667"/>
      <c r="BZ31" s="667"/>
      <c r="CA31" s="667"/>
      <c r="CB31" s="668"/>
      <c r="CD31" s="663"/>
      <c r="CE31" s="664"/>
      <c r="CF31" s="620" t="s">
        <v>319</v>
      </c>
      <c r="CG31" s="621"/>
      <c r="CH31" s="621"/>
      <c r="CI31" s="621"/>
      <c r="CJ31" s="621"/>
      <c r="CK31" s="621"/>
      <c r="CL31" s="621"/>
      <c r="CM31" s="621"/>
      <c r="CN31" s="621"/>
      <c r="CO31" s="621"/>
      <c r="CP31" s="621"/>
      <c r="CQ31" s="622"/>
      <c r="CR31" s="623">
        <v>23555</v>
      </c>
      <c r="CS31" s="656"/>
      <c r="CT31" s="656"/>
      <c r="CU31" s="656"/>
      <c r="CV31" s="656"/>
      <c r="CW31" s="656"/>
      <c r="CX31" s="656"/>
      <c r="CY31" s="657"/>
      <c r="CZ31" s="628">
        <v>0.4</v>
      </c>
      <c r="DA31" s="653"/>
      <c r="DB31" s="653"/>
      <c r="DC31" s="658"/>
      <c r="DD31" s="632">
        <v>21198</v>
      </c>
      <c r="DE31" s="656"/>
      <c r="DF31" s="656"/>
      <c r="DG31" s="656"/>
      <c r="DH31" s="656"/>
      <c r="DI31" s="656"/>
      <c r="DJ31" s="656"/>
      <c r="DK31" s="657"/>
      <c r="DL31" s="632">
        <v>21198</v>
      </c>
      <c r="DM31" s="656"/>
      <c r="DN31" s="656"/>
      <c r="DO31" s="656"/>
      <c r="DP31" s="656"/>
      <c r="DQ31" s="656"/>
      <c r="DR31" s="656"/>
      <c r="DS31" s="656"/>
      <c r="DT31" s="656"/>
      <c r="DU31" s="656"/>
      <c r="DV31" s="657"/>
      <c r="DW31" s="628">
        <v>0.6</v>
      </c>
      <c r="DX31" s="653"/>
      <c r="DY31" s="653"/>
      <c r="DZ31" s="653"/>
      <c r="EA31" s="653"/>
      <c r="EB31" s="653"/>
      <c r="EC31" s="654"/>
    </row>
    <row r="32" spans="2:133" ht="11.25" customHeight="1" x14ac:dyDescent="0.15">
      <c r="B32" s="620" t="s">
        <v>320</v>
      </c>
      <c r="C32" s="621"/>
      <c r="D32" s="621"/>
      <c r="E32" s="621"/>
      <c r="F32" s="621"/>
      <c r="G32" s="621"/>
      <c r="H32" s="621"/>
      <c r="I32" s="621"/>
      <c r="J32" s="621"/>
      <c r="K32" s="621"/>
      <c r="L32" s="621"/>
      <c r="M32" s="621"/>
      <c r="N32" s="621"/>
      <c r="O32" s="621"/>
      <c r="P32" s="621"/>
      <c r="Q32" s="622"/>
      <c r="R32" s="623">
        <v>497891</v>
      </c>
      <c r="S32" s="624"/>
      <c r="T32" s="624"/>
      <c r="U32" s="624"/>
      <c r="V32" s="624"/>
      <c r="W32" s="624"/>
      <c r="X32" s="624"/>
      <c r="Y32" s="625"/>
      <c r="Z32" s="626">
        <v>7.7</v>
      </c>
      <c r="AA32" s="626"/>
      <c r="AB32" s="626"/>
      <c r="AC32" s="626"/>
      <c r="AD32" s="627" t="s">
        <v>249</v>
      </c>
      <c r="AE32" s="627"/>
      <c r="AF32" s="627"/>
      <c r="AG32" s="627"/>
      <c r="AH32" s="627"/>
      <c r="AI32" s="627"/>
      <c r="AJ32" s="627"/>
      <c r="AK32" s="627"/>
      <c r="AL32" s="628" t="s">
        <v>249</v>
      </c>
      <c r="AM32" s="629"/>
      <c r="AN32" s="629"/>
      <c r="AO32" s="630"/>
      <c r="AP32" s="673"/>
      <c r="AQ32" s="674"/>
      <c r="AR32" s="674"/>
      <c r="AS32" s="674"/>
      <c r="AT32" s="678"/>
      <c r="AU32" s="214" t="s">
        <v>321</v>
      </c>
      <c r="AX32" s="620" t="s">
        <v>322</v>
      </c>
      <c r="AY32" s="621"/>
      <c r="AZ32" s="621"/>
      <c r="BA32" s="621"/>
      <c r="BB32" s="621"/>
      <c r="BC32" s="621"/>
      <c r="BD32" s="621"/>
      <c r="BE32" s="621"/>
      <c r="BF32" s="622"/>
      <c r="BG32" s="680">
        <v>99.3</v>
      </c>
      <c r="BH32" s="656"/>
      <c r="BI32" s="656"/>
      <c r="BJ32" s="656"/>
      <c r="BK32" s="656"/>
      <c r="BL32" s="656"/>
      <c r="BM32" s="629">
        <v>98</v>
      </c>
      <c r="BN32" s="656"/>
      <c r="BO32" s="656"/>
      <c r="BP32" s="656"/>
      <c r="BQ32" s="669"/>
      <c r="BR32" s="680">
        <v>99.2</v>
      </c>
      <c r="BS32" s="656"/>
      <c r="BT32" s="656"/>
      <c r="BU32" s="656"/>
      <c r="BV32" s="656"/>
      <c r="BW32" s="656"/>
      <c r="BX32" s="629">
        <v>97.9</v>
      </c>
      <c r="BY32" s="656"/>
      <c r="BZ32" s="656"/>
      <c r="CA32" s="656"/>
      <c r="CB32" s="669"/>
      <c r="CD32" s="665"/>
      <c r="CE32" s="666"/>
      <c r="CF32" s="620" t="s">
        <v>323</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3"/>
      <c r="DB32" s="653"/>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324</v>
      </c>
      <c r="C33" s="621"/>
      <c r="D33" s="621"/>
      <c r="E33" s="621"/>
      <c r="F33" s="621"/>
      <c r="G33" s="621"/>
      <c r="H33" s="621"/>
      <c r="I33" s="621"/>
      <c r="J33" s="621"/>
      <c r="K33" s="621"/>
      <c r="L33" s="621"/>
      <c r="M33" s="621"/>
      <c r="N33" s="621"/>
      <c r="O33" s="621"/>
      <c r="P33" s="621"/>
      <c r="Q33" s="622"/>
      <c r="R33" s="623">
        <v>1732</v>
      </c>
      <c r="S33" s="624"/>
      <c r="T33" s="624"/>
      <c r="U33" s="624"/>
      <c r="V33" s="624"/>
      <c r="W33" s="624"/>
      <c r="X33" s="624"/>
      <c r="Y33" s="625"/>
      <c r="Z33" s="626">
        <v>0</v>
      </c>
      <c r="AA33" s="626"/>
      <c r="AB33" s="626"/>
      <c r="AC33" s="626"/>
      <c r="AD33" s="627" t="s">
        <v>249</v>
      </c>
      <c r="AE33" s="627"/>
      <c r="AF33" s="627"/>
      <c r="AG33" s="627"/>
      <c r="AH33" s="627"/>
      <c r="AI33" s="627"/>
      <c r="AJ33" s="627"/>
      <c r="AK33" s="627"/>
      <c r="AL33" s="628" t="s">
        <v>249</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99.1</v>
      </c>
      <c r="BH33" s="682"/>
      <c r="BI33" s="682"/>
      <c r="BJ33" s="682"/>
      <c r="BK33" s="682"/>
      <c r="BL33" s="682"/>
      <c r="BM33" s="683">
        <v>97.3</v>
      </c>
      <c r="BN33" s="682"/>
      <c r="BO33" s="682"/>
      <c r="BP33" s="682"/>
      <c r="BQ33" s="684"/>
      <c r="BR33" s="681">
        <v>99.1</v>
      </c>
      <c r="BS33" s="682"/>
      <c r="BT33" s="682"/>
      <c r="BU33" s="682"/>
      <c r="BV33" s="682"/>
      <c r="BW33" s="682"/>
      <c r="BX33" s="683">
        <v>97.4</v>
      </c>
      <c r="BY33" s="682"/>
      <c r="BZ33" s="682"/>
      <c r="CA33" s="682"/>
      <c r="CB33" s="684"/>
      <c r="CD33" s="620" t="s">
        <v>326</v>
      </c>
      <c r="CE33" s="621"/>
      <c r="CF33" s="621"/>
      <c r="CG33" s="621"/>
      <c r="CH33" s="621"/>
      <c r="CI33" s="621"/>
      <c r="CJ33" s="621"/>
      <c r="CK33" s="621"/>
      <c r="CL33" s="621"/>
      <c r="CM33" s="621"/>
      <c r="CN33" s="621"/>
      <c r="CO33" s="621"/>
      <c r="CP33" s="621"/>
      <c r="CQ33" s="622"/>
      <c r="CR33" s="623">
        <v>2929184</v>
      </c>
      <c r="CS33" s="656"/>
      <c r="CT33" s="656"/>
      <c r="CU33" s="656"/>
      <c r="CV33" s="656"/>
      <c r="CW33" s="656"/>
      <c r="CX33" s="656"/>
      <c r="CY33" s="657"/>
      <c r="CZ33" s="628">
        <v>47.4</v>
      </c>
      <c r="DA33" s="653"/>
      <c r="DB33" s="653"/>
      <c r="DC33" s="658"/>
      <c r="DD33" s="632">
        <v>2433550</v>
      </c>
      <c r="DE33" s="656"/>
      <c r="DF33" s="656"/>
      <c r="DG33" s="656"/>
      <c r="DH33" s="656"/>
      <c r="DI33" s="656"/>
      <c r="DJ33" s="656"/>
      <c r="DK33" s="657"/>
      <c r="DL33" s="632">
        <v>1646143</v>
      </c>
      <c r="DM33" s="656"/>
      <c r="DN33" s="656"/>
      <c r="DO33" s="656"/>
      <c r="DP33" s="656"/>
      <c r="DQ33" s="656"/>
      <c r="DR33" s="656"/>
      <c r="DS33" s="656"/>
      <c r="DT33" s="656"/>
      <c r="DU33" s="656"/>
      <c r="DV33" s="657"/>
      <c r="DW33" s="628">
        <v>44</v>
      </c>
      <c r="DX33" s="653"/>
      <c r="DY33" s="653"/>
      <c r="DZ33" s="653"/>
      <c r="EA33" s="653"/>
      <c r="EB33" s="653"/>
      <c r="EC33" s="654"/>
    </row>
    <row r="34" spans="2:133" ht="11.25" customHeight="1" x14ac:dyDescent="0.15">
      <c r="B34" s="620" t="s">
        <v>327</v>
      </c>
      <c r="C34" s="621"/>
      <c r="D34" s="621"/>
      <c r="E34" s="621"/>
      <c r="F34" s="621"/>
      <c r="G34" s="621"/>
      <c r="H34" s="621"/>
      <c r="I34" s="621"/>
      <c r="J34" s="621"/>
      <c r="K34" s="621"/>
      <c r="L34" s="621"/>
      <c r="M34" s="621"/>
      <c r="N34" s="621"/>
      <c r="O34" s="621"/>
      <c r="P34" s="621"/>
      <c r="Q34" s="622"/>
      <c r="R34" s="623">
        <v>25169</v>
      </c>
      <c r="S34" s="624"/>
      <c r="T34" s="624"/>
      <c r="U34" s="624"/>
      <c r="V34" s="624"/>
      <c r="W34" s="624"/>
      <c r="X34" s="624"/>
      <c r="Y34" s="625"/>
      <c r="Z34" s="626">
        <v>0.4</v>
      </c>
      <c r="AA34" s="626"/>
      <c r="AB34" s="626"/>
      <c r="AC34" s="626"/>
      <c r="AD34" s="627" t="s">
        <v>178</v>
      </c>
      <c r="AE34" s="627"/>
      <c r="AF34" s="627"/>
      <c r="AG34" s="627"/>
      <c r="AH34" s="627"/>
      <c r="AI34" s="627"/>
      <c r="AJ34" s="627"/>
      <c r="AK34" s="627"/>
      <c r="AL34" s="628" t="s">
        <v>249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875115</v>
      </c>
      <c r="CS34" s="624"/>
      <c r="CT34" s="624"/>
      <c r="CU34" s="624"/>
      <c r="CV34" s="624"/>
      <c r="CW34" s="624"/>
      <c r="CX34" s="624"/>
      <c r="CY34" s="625"/>
      <c r="CZ34" s="628">
        <v>14.2</v>
      </c>
      <c r="DA34" s="653"/>
      <c r="DB34" s="653"/>
      <c r="DC34" s="658"/>
      <c r="DD34" s="632">
        <v>554382</v>
      </c>
      <c r="DE34" s="624"/>
      <c r="DF34" s="624"/>
      <c r="DG34" s="624"/>
      <c r="DH34" s="624"/>
      <c r="DI34" s="624"/>
      <c r="DJ34" s="624"/>
      <c r="DK34" s="625"/>
      <c r="DL34" s="632">
        <v>301263</v>
      </c>
      <c r="DM34" s="624"/>
      <c r="DN34" s="624"/>
      <c r="DO34" s="624"/>
      <c r="DP34" s="624"/>
      <c r="DQ34" s="624"/>
      <c r="DR34" s="624"/>
      <c r="DS34" s="624"/>
      <c r="DT34" s="624"/>
      <c r="DU34" s="624"/>
      <c r="DV34" s="625"/>
      <c r="DW34" s="628">
        <v>8</v>
      </c>
      <c r="DX34" s="653"/>
      <c r="DY34" s="653"/>
      <c r="DZ34" s="653"/>
      <c r="EA34" s="653"/>
      <c r="EB34" s="653"/>
      <c r="EC34" s="654"/>
    </row>
    <row r="35" spans="2:133" ht="11.25" customHeight="1" x14ac:dyDescent="0.15">
      <c r="B35" s="620" t="s">
        <v>329</v>
      </c>
      <c r="C35" s="621"/>
      <c r="D35" s="621"/>
      <c r="E35" s="621"/>
      <c r="F35" s="621"/>
      <c r="G35" s="621"/>
      <c r="H35" s="621"/>
      <c r="I35" s="621"/>
      <c r="J35" s="621"/>
      <c r="K35" s="621"/>
      <c r="L35" s="621"/>
      <c r="M35" s="621"/>
      <c r="N35" s="621"/>
      <c r="O35" s="621"/>
      <c r="P35" s="621"/>
      <c r="Q35" s="622"/>
      <c r="R35" s="623">
        <v>143200</v>
      </c>
      <c r="S35" s="624"/>
      <c r="T35" s="624"/>
      <c r="U35" s="624"/>
      <c r="V35" s="624"/>
      <c r="W35" s="624"/>
      <c r="X35" s="624"/>
      <c r="Y35" s="625"/>
      <c r="Z35" s="626">
        <v>2.2000000000000002</v>
      </c>
      <c r="AA35" s="626"/>
      <c r="AB35" s="626"/>
      <c r="AC35" s="626"/>
      <c r="AD35" s="627" t="s">
        <v>249</v>
      </c>
      <c r="AE35" s="627"/>
      <c r="AF35" s="627"/>
      <c r="AG35" s="627"/>
      <c r="AH35" s="627"/>
      <c r="AI35" s="627"/>
      <c r="AJ35" s="627"/>
      <c r="AK35" s="627"/>
      <c r="AL35" s="628" t="s">
        <v>249</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34783</v>
      </c>
      <c r="CS35" s="656"/>
      <c r="CT35" s="656"/>
      <c r="CU35" s="656"/>
      <c r="CV35" s="656"/>
      <c r="CW35" s="656"/>
      <c r="CX35" s="656"/>
      <c r="CY35" s="657"/>
      <c r="CZ35" s="628">
        <v>0.6</v>
      </c>
      <c r="DA35" s="653"/>
      <c r="DB35" s="653"/>
      <c r="DC35" s="658"/>
      <c r="DD35" s="632">
        <v>22012</v>
      </c>
      <c r="DE35" s="656"/>
      <c r="DF35" s="656"/>
      <c r="DG35" s="656"/>
      <c r="DH35" s="656"/>
      <c r="DI35" s="656"/>
      <c r="DJ35" s="656"/>
      <c r="DK35" s="657"/>
      <c r="DL35" s="632">
        <v>20035</v>
      </c>
      <c r="DM35" s="656"/>
      <c r="DN35" s="656"/>
      <c r="DO35" s="656"/>
      <c r="DP35" s="656"/>
      <c r="DQ35" s="656"/>
      <c r="DR35" s="656"/>
      <c r="DS35" s="656"/>
      <c r="DT35" s="656"/>
      <c r="DU35" s="656"/>
      <c r="DV35" s="657"/>
      <c r="DW35" s="628">
        <v>0.5</v>
      </c>
      <c r="DX35" s="653"/>
      <c r="DY35" s="653"/>
      <c r="DZ35" s="653"/>
      <c r="EA35" s="653"/>
      <c r="EB35" s="653"/>
      <c r="EC35" s="654"/>
    </row>
    <row r="36" spans="2:133" ht="11.25" customHeight="1" x14ac:dyDescent="0.15">
      <c r="B36" s="620" t="s">
        <v>333</v>
      </c>
      <c r="C36" s="621"/>
      <c r="D36" s="621"/>
      <c r="E36" s="621"/>
      <c r="F36" s="621"/>
      <c r="G36" s="621"/>
      <c r="H36" s="621"/>
      <c r="I36" s="621"/>
      <c r="J36" s="621"/>
      <c r="K36" s="621"/>
      <c r="L36" s="621"/>
      <c r="M36" s="621"/>
      <c r="N36" s="621"/>
      <c r="O36" s="621"/>
      <c r="P36" s="621"/>
      <c r="Q36" s="622"/>
      <c r="R36" s="623">
        <v>339612</v>
      </c>
      <c r="S36" s="624"/>
      <c r="T36" s="624"/>
      <c r="U36" s="624"/>
      <c r="V36" s="624"/>
      <c r="W36" s="624"/>
      <c r="X36" s="624"/>
      <c r="Y36" s="625"/>
      <c r="Z36" s="626">
        <v>5.3</v>
      </c>
      <c r="AA36" s="626"/>
      <c r="AB36" s="626"/>
      <c r="AC36" s="626"/>
      <c r="AD36" s="627" t="s">
        <v>249</v>
      </c>
      <c r="AE36" s="627"/>
      <c r="AF36" s="627"/>
      <c r="AG36" s="627"/>
      <c r="AH36" s="627"/>
      <c r="AI36" s="627"/>
      <c r="AJ36" s="627"/>
      <c r="AK36" s="627"/>
      <c r="AL36" s="628" t="s">
        <v>178</v>
      </c>
      <c r="AM36" s="629"/>
      <c r="AN36" s="629"/>
      <c r="AO36" s="630"/>
      <c r="AP36" s="222"/>
      <c r="AQ36" s="689" t="s">
        <v>334</v>
      </c>
      <c r="AR36" s="690"/>
      <c r="AS36" s="690"/>
      <c r="AT36" s="690"/>
      <c r="AU36" s="690"/>
      <c r="AV36" s="690"/>
      <c r="AW36" s="690"/>
      <c r="AX36" s="690"/>
      <c r="AY36" s="691"/>
      <c r="AZ36" s="612">
        <v>1093974</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5313</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809823</v>
      </c>
      <c r="CS36" s="624"/>
      <c r="CT36" s="624"/>
      <c r="CU36" s="624"/>
      <c r="CV36" s="624"/>
      <c r="CW36" s="624"/>
      <c r="CX36" s="624"/>
      <c r="CY36" s="625"/>
      <c r="CZ36" s="628">
        <v>13.1</v>
      </c>
      <c r="DA36" s="653"/>
      <c r="DB36" s="653"/>
      <c r="DC36" s="658"/>
      <c r="DD36" s="632">
        <v>768475</v>
      </c>
      <c r="DE36" s="624"/>
      <c r="DF36" s="624"/>
      <c r="DG36" s="624"/>
      <c r="DH36" s="624"/>
      <c r="DI36" s="624"/>
      <c r="DJ36" s="624"/>
      <c r="DK36" s="625"/>
      <c r="DL36" s="632">
        <v>559336</v>
      </c>
      <c r="DM36" s="624"/>
      <c r="DN36" s="624"/>
      <c r="DO36" s="624"/>
      <c r="DP36" s="624"/>
      <c r="DQ36" s="624"/>
      <c r="DR36" s="624"/>
      <c r="DS36" s="624"/>
      <c r="DT36" s="624"/>
      <c r="DU36" s="624"/>
      <c r="DV36" s="625"/>
      <c r="DW36" s="628">
        <v>14.9</v>
      </c>
      <c r="DX36" s="653"/>
      <c r="DY36" s="653"/>
      <c r="DZ36" s="653"/>
      <c r="EA36" s="653"/>
      <c r="EB36" s="653"/>
      <c r="EC36" s="654"/>
    </row>
    <row r="37" spans="2:133" ht="11.25" customHeight="1" x14ac:dyDescent="0.15">
      <c r="B37" s="620" t="s">
        <v>337</v>
      </c>
      <c r="C37" s="621"/>
      <c r="D37" s="621"/>
      <c r="E37" s="621"/>
      <c r="F37" s="621"/>
      <c r="G37" s="621"/>
      <c r="H37" s="621"/>
      <c r="I37" s="621"/>
      <c r="J37" s="621"/>
      <c r="K37" s="621"/>
      <c r="L37" s="621"/>
      <c r="M37" s="621"/>
      <c r="N37" s="621"/>
      <c r="O37" s="621"/>
      <c r="P37" s="621"/>
      <c r="Q37" s="622"/>
      <c r="R37" s="623">
        <v>109508</v>
      </c>
      <c r="S37" s="624"/>
      <c r="T37" s="624"/>
      <c r="U37" s="624"/>
      <c r="V37" s="624"/>
      <c r="W37" s="624"/>
      <c r="X37" s="624"/>
      <c r="Y37" s="625"/>
      <c r="Z37" s="626">
        <v>1.7</v>
      </c>
      <c r="AA37" s="626"/>
      <c r="AB37" s="626"/>
      <c r="AC37" s="626"/>
      <c r="AD37" s="627">
        <v>159</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403240</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-22271</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442889</v>
      </c>
      <c r="CS37" s="656"/>
      <c r="CT37" s="656"/>
      <c r="CU37" s="656"/>
      <c r="CV37" s="656"/>
      <c r="CW37" s="656"/>
      <c r="CX37" s="656"/>
      <c r="CY37" s="657"/>
      <c r="CZ37" s="628">
        <v>7.2</v>
      </c>
      <c r="DA37" s="653"/>
      <c r="DB37" s="653"/>
      <c r="DC37" s="658"/>
      <c r="DD37" s="632">
        <v>442863</v>
      </c>
      <c r="DE37" s="656"/>
      <c r="DF37" s="656"/>
      <c r="DG37" s="656"/>
      <c r="DH37" s="656"/>
      <c r="DI37" s="656"/>
      <c r="DJ37" s="656"/>
      <c r="DK37" s="657"/>
      <c r="DL37" s="632">
        <v>442838</v>
      </c>
      <c r="DM37" s="656"/>
      <c r="DN37" s="656"/>
      <c r="DO37" s="656"/>
      <c r="DP37" s="656"/>
      <c r="DQ37" s="656"/>
      <c r="DR37" s="656"/>
      <c r="DS37" s="656"/>
      <c r="DT37" s="656"/>
      <c r="DU37" s="656"/>
      <c r="DV37" s="657"/>
      <c r="DW37" s="628">
        <v>11.8</v>
      </c>
      <c r="DX37" s="653"/>
      <c r="DY37" s="653"/>
      <c r="DZ37" s="653"/>
      <c r="EA37" s="653"/>
      <c r="EB37" s="653"/>
      <c r="EC37" s="654"/>
    </row>
    <row r="38" spans="2:133" ht="11.25" customHeight="1" x14ac:dyDescent="0.15">
      <c r="B38" s="620" t="s">
        <v>341</v>
      </c>
      <c r="C38" s="621"/>
      <c r="D38" s="621"/>
      <c r="E38" s="621"/>
      <c r="F38" s="621"/>
      <c r="G38" s="621"/>
      <c r="H38" s="621"/>
      <c r="I38" s="621"/>
      <c r="J38" s="621"/>
      <c r="K38" s="621"/>
      <c r="L38" s="621"/>
      <c r="M38" s="621"/>
      <c r="N38" s="621"/>
      <c r="O38" s="621"/>
      <c r="P38" s="621"/>
      <c r="Q38" s="622"/>
      <c r="R38" s="623">
        <v>344279</v>
      </c>
      <c r="S38" s="624"/>
      <c r="T38" s="624"/>
      <c r="U38" s="624"/>
      <c r="V38" s="624"/>
      <c r="W38" s="624"/>
      <c r="X38" s="624"/>
      <c r="Y38" s="625"/>
      <c r="Z38" s="626">
        <v>5.3</v>
      </c>
      <c r="AA38" s="626"/>
      <c r="AB38" s="626"/>
      <c r="AC38" s="626"/>
      <c r="AD38" s="627" t="s">
        <v>178</v>
      </c>
      <c r="AE38" s="627"/>
      <c r="AF38" s="627"/>
      <c r="AG38" s="627"/>
      <c r="AH38" s="627"/>
      <c r="AI38" s="627"/>
      <c r="AJ38" s="627"/>
      <c r="AK38" s="627"/>
      <c r="AL38" s="628" t="s">
        <v>249</v>
      </c>
      <c r="AM38" s="629"/>
      <c r="AN38" s="629"/>
      <c r="AO38" s="630"/>
      <c r="AQ38" s="686" t="s">
        <v>342</v>
      </c>
      <c r="AR38" s="687"/>
      <c r="AS38" s="687"/>
      <c r="AT38" s="687"/>
      <c r="AU38" s="687"/>
      <c r="AV38" s="687"/>
      <c r="AW38" s="687"/>
      <c r="AX38" s="687"/>
      <c r="AY38" s="688"/>
      <c r="AZ38" s="623">
        <v>91847</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1619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1002127</v>
      </c>
      <c r="CS38" s="624"/>
      <c r="CT38" s="624"/>
      <c r="CU38" s="624"/>
      <c r="CV38" s="624"/>
      <c r="CW38" s="624"/>
      <c r="CX38" s="624"/>
      <c r="CY38" s="625"/>
      <c r="CZ38" s="628">
        <v>16.2</v>
      </c>
      <c r="DA38" s="653"/>
      <c r="DB38" s="653"/>
      <c r="DC38" s="658"/>
      <c r="DD38" s="632">
        <v>881358</v>
      </c>
      <c r="DE38" s="624"/>
      <c r="DF38" s="624"/>
      <c r="DG38" s="624"/>
      <c r="DH38" s="624"/>
      <c r="DI38" s="624"/>
      <c r="DJ38" s="624"/>
      <c r="DK38" s="625"/>
      <c r="DL38" s="632">
        <v>765509</v>
      </c>
      <c r="DM38" s="624"/>
      <c r="DN38" s="624"/>
      <c r="DO38" s="624"/>
      <c r="DP38" s="624"/>
      <c r="DQ38" s="624"/>
      <c r="DR38" s="624"/>
      <c r="DS38" s="624"/>
      <c r="DT38" s="624"/>
      <c r="DU38" s="624"/>
      <c r="DV38" s="625"/>
      <c r="DW38" s="628">
        <v>20.5</v>
      </c>
      <c r="DX38" s="653"/>
      <c r="DY38" s="653"/>
      <c r="DZ38" s="653"/>
      <c r="EA38" s="653"/>
      <c r="EB38" s="653"/>
      <c r="EC38" s="654"/>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249</v>
      </c>
      <c r="AA39" s="626"/>
      <c r="AB39" s="626"/>
      <c r="AC39" s="626"/>
      <c r="AD39" s="627" t="s">
        <v>178</v>
      </c>
      <c r="AE39" s="627"/>
      <c r="AF39" s="627"/>
      <c r="AG39" s="627"/>
      <c r="AH39" s="627"/>
      <c r="AI39" s="627"/>
      <c r="AJ39" s="627"/>
      <c r="AK39" s="627"/>
      <c r="AL39" s="628" t="s">
        <v>178</v>
      </c>
      <c r="AM39" s="629"/>
      <c r="AN39" s="629"/>
      <c r="AO39" s="630"/>
      <c r="AQ39" s="686" t="s">
        <v>346</v>
      </c>
      <c r="AR39" s="687"/>
      <c r="AS39" s="687"/>
      <c r="AT39" s="687"/>
      <c r="AU39" s="687"/>
      <c r="AV39" s="687"/>
      <c r="AW39" s="687"/>
      <c r="AX39" s="687"/>
      <c r="AY39" s="688"/>
      <c r="AZ39" s="623">
        <v>18649</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2389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171774</v>
      </c>
      <c r="CS39" s="656"/>
      <c r="CT39" s="656"/>
      <c r="CU39" s="656"/>
      <c r="CV39" s="656"/>
      <c r="CW39" s="656"/>
      <c r="CX39" s="656"/>
      <c r="CY39" s="657"/>
      <c r="CZ39" s="628">
        <v>2.8</v>
      </c>
      <c r="DA39" s="653"/>
      <c r="DB39" s="653"/>
      <c r="DC39" s="658"/>
      <c r="DD39" s="632">
        <v>171761</v>
      </c>
      <c r="DE39" s="656"/>
      <c r="DF39" s="656"/>
      <c r="DG39" s="656"/>
      <c r="DH39" s="656"/>
      <c r="DI39" s="656"/>
      <c r="DJ39" s="656"/>
      <c r="DK39" s="657"/>
      <c r="DL39" s="632" t="s">
        <v>249</v>
      </c>
      <c r="DM39" s="656"/>
      <c r="DN39" s="656"/>
      <c r="DO39" s="656"/>
      <c r="DP39" s="656"/>
      <c r="DQ39" s="656"/>
      <c r="DR39" s="656"/>
      <c r="DS39" s="656"/>
      <c r="DT39" s="656"/>
      <c r="DU39" s="656"/>
      <c r="DV39" s="657"/>
      <c r="DW39" s="628" t="s">
        <v>178</v>
      </c>
      <c r="DX39" s="653"/>
      <c r="DY39" s="653"/>
      <c r="DZ39" s="653"/>
      <c r="EA39" s="653"/>
      <c r="EB39" s="653"/>
      <c r="EC39" s="654"/>
    </row>
    <row r="40" spans="2:133" ht="11.25" customHeight="1" x14ac:dyDescent="0.15">
      <c r="B40" s="620" t="s">
        <v>349</v>
      </c>
      <c r="C40" s="621"/>
      <c r="D40" s="621"/>
      <c r="E40" s="621"/>
      <c r="F40" s="621"/>
      <c r="G40" s="621"/>
      <c r="H40" s="621"/>
      <c r="I40" s="621"/>
      <c r="J40" s="621"/>
      <c r="K40" s="621"/>
      <c r="L40" s="621"/>
      <c r="M40" s="621"/>
      <c r="N40" s="621"/>
      <c r="O40" s="621"/>
      <c r="P40" s="621"/>
      <c r="Q40" s="622"/>
      <c r="R40" s="623">
        <v>48179</v>
      </c>
      <c r="S40" s="624"/>
      <c r="T40" s="624"/>
      <c r="U40" s="624"/>
      <c r="V40" s="624"/>
      <c r="W40" s="624"/>
      <c r="X40" s="624"/>
      <c r="Y40" s="625"/>
      <c r="Z40" s="626">
        <v>0.7</v>
      </c>
      <c r="AA40" s="626"/>
      <c r="AB40" s="626"/>
      <c r="AC40" s="626"/>
      <c r="AD40" s="627" t="s">
        <v>249</v>
      </c>
      <c r="AE40" s="627"/>
      <c r="AF40" s="627"/>
      <c r="AG40" s="627"/>
      <c r="AH40" s="627"/>
      <c r="AI40" s="627"/>
      <c r="AJ40" s="627"/>
      <c r="AK40" s="627"/>
      <c r="AL40" s="628" t="s">
        <v>249</v>
      </c>
      <c r="AM40" s="629"/>
      <c r="AN40" s="629"/>
      <c r="AO40" s="630"/>
      <c r="AQ40" s="686" t="s">
        <v>350</v>
      </c>
      <c r="AR40" s="687"/>
      <c r="AS40" s="687"/>
      <c r="AT40" s="687"/>
      <c r="AU40" s="687"/>
      <c r="AV40" s="687"/>
      <c r="AW40" s="687"/>
      <c r="AX40" s="687"/>
      <c r="AY40" s="688"/>
      <c r="AZ40" s="623" t="s">
        <v>249</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80</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35562</v>
      </c>
      <c r="CS40" s="624"/>
      <c r="CT40" s="624"/>
      <c r="CU40" s="624"/>
      <c r="CV40" s="624"/>
      <c r="CW40" s="624"/>
      <c r="CX40" s="624"/>
      <c r="CY40" s="625"/>
      <c r="CZ40" s="628">
        <v>0.6</v>
      </c>
      <c r="DA40" s="653"/>
      <c r="DB40" s="653"/>
      <c r="DC40" s="658"/>
      <c r="DD40" s="632">
        <v>35562</v>
      </c>
      <c r="DE40" s="624"/>
      <c r="DF40" s="624"/>
      <c r="DG40" s="624"/>
      <c r="DH40" s="624"/>
      <c r="DI40" s="624"/>
      <c r="DJ40" s="624"/>
      <c r="DK40" s="625"/>
      <c r="DL40" s="632" t="s">
        <v>249</v>
      </c>
      <c r="DM40" s="624"/>
      <c r="DN40" s="624"/>
      <c r="DO40" s="624"/>
      <c r="DP40" s="624"/>
      <c r="DQ40" s="624"/>
      <c r="DR40" s="624"/>
      <c r="DS40" s="624"/>
      <c r="DT40" s="624"/>
      <c r="DU40" s="624"/>
      <c r="DV40" s="625"/>
      <c r="DW40" s="628" t="s">
        <v>178</v>
      </c>
      <c r="DX40" s="653"/>
      <c r="DY40" s="653"/>
      <c r="DZ40" s="653"/>
      <c r="EA40" s="653"/>
      <c r="EB40" s="653"/>
      <c r="EC40" s="654"/>
    </row>
    <row r="41" spans="2:133" ht="11.25" customHeight="1" x14ac:dyDescent="0.15">
      <c r="B41" s="644" t="s">
        <v>354</v>
      </c>
      <c r="C41" s="645"/>
      <c r="D41" s="645"/>
      <c r="E41" s="645"/>
      <c r="F41" s="645"/>
      <c r="G41" s="645"/>
      <c r="H41" s="645"/>
      <c r="I41" s="645"/>
      <c r="J41" s="645"/>
      <c r="K41" s="645"/>
      <c r="L41" s="645"/>
      <c r="M41" s="645"/>
      <c r="N41" s="645"/>
      <c r="O41" s="645"/>
      <c r="P41" s="645"/>
      <c r="Q41" s="646"/>
      <c r="R41" s="695">
        <v>6446580</v>
      </c>
      <c r="S41" s="696"/>
      <c r="T41" s="696"/>
      <c r="U41" s="696"/>
      <c r="V41" s="696"/>
      <c r="W41" s="696"/>
      <c r="X41" s="696"/>
      <c r="Y41" s="700"/>
      <c r="Z41" s="701">
        <v>100</v>
      </c>
      <c r="AA41" s="701"/>
      <c r="AB41" s="701"/>
      <c r="AC41" s="701"/>
      <c r="AD41" s="702">
        <v>3694443</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129371</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178</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249</v>
      </c>
      <c r="CS41" s="656"/>
      <c r="CT41" s="656"/>
      <c r="CU41" s="656"/>
      <c r="CV41" s="656"/>
      <c r="CW41" s="656"/>
      <c r="CX41" s="656"/>
      <c r="CY41" s="657"/>
      <c r="CZ41" s="628" t="s">
        <v>178</v>
      </c>
      <c r="DA41" s="653"/>
      <c r="DB41" s="653"/>
      <c r="DC41" s="658"/>
      <c r="DD41" s="632" t="s">
        <v>178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450867</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505</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693690</v>
      </c>
      <c r="CS42" s="656"/>
      <c r="CT42" s="656"/>
      <c r="CU42" s="656"/>
      <c r="CV42" s="656"/>
      <c r="CW42" s="656"/>
      <c r="CX42" s="656"/>
      <c r="CY42" s="657"/>
      <c r="CZ42" s="628">
        <v>11.2</v>
      </c>
      <c r="DA42" s="653"/>
      <c r="DB42" s="653"/>
      <c r="DC42" s="658"/>
      <c r="DD42" s="632">
        <v>116451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19920</v>
      </c>
      <c r="CS43" s="656"/>
      <c r="CT43" s="656"/>
      <c r="CU43" s="656"/>
      <c r="CV43" s="656"/>
      <c r="CW43" s="656"/>
      <c r="CX43" s="656"/>
      <c r="CY43" s="657"/>
      <c r="CZ43" s="628">
        <v>0.3</v>
      </c>
      <c r="DA43" s="653"/>
      <c r="DB43" s="653"/>
      <c r="DC43" s="658"/>
      <c r="DD43" s="632">
        <v>19920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553189</v>
      </c>
      <c r="CS44" s="624"/>
      <c r="CT44" s="624"/>
      <c r="CU44" s="624"/>
      <c r="CV44" s="624"/>
      <c r="CW44" s="624"/>
      <c r="CX44" s="624"/>
      <c r="CY44" s="625"/>
      <c r="CZ44" s="628">
        <v>9</v>
      </c>
      <c r="DA44" s="629"/>
      <c r="DB44" s="629"/>
      <c r="DC44" s="635"/>
      <c r="DD44" s="632">
        <v>110176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153654</v>
      </c>
      <c r="CS45" s="656"/>
      <c r="CT45" s="656"/>
      <c r="CU45" s="656"/>
      <c r="CV45" s="656"/>
      <c r="CW45" s="656"/>
      <c r="CX45" s="656"/>
      <c r="CY45" s="657"/>
      <c r="CZ45" s="628">
        <v>2.5</v>
      </c>
      <c r="DA45" s="653"/>
      <c r="DB45" s="653"/>
      <c r="DC45" s="658"/>
      <c r="DD45" s="632">
        <v>23171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366889</v>
      </c>
      <c r="CS46" s="624"/>
      <c r="CT46" s="624"/>
      <c r="CU46" s="624"/>
      <c r="CV46" s="624"/>
      <c r="CW46" s="624"/>
      <c r="CX46" s="624"/>
      <c r="CY46" s="625"/>
      <c r="CZ46" s="628">
        <v>5.9</v>
      </c>
      <c r="DA46" s="629"/>
      <c r="DB46" s="629"/>
      <c r="DC46" s="635"/>
      <c r="DD46" s="632">
        <v>81854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140501</v>
      </c>
      <c r="CS47" s="656"/>
      <c r="CT47" s="656"/>
      <c r="CU47" s="656"/>
      <c r="CV47" s="656"/>
      <c r="CW47" s="656"/>
      <c r="CX47" s="656"/>
      <c r="CY47" s="657"/>
      <c r="CZ47" s="628">
        <v>2.2999999999999998</v>
      </c>
      <c r="DA47" s="653"/>
      <c r="DB47" s="653"/>
      <c r="DC47" s="658"/>
      <c r="DD47" s="632">
        <v>6275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249</v>
      </c>
      <c r="CS48" s="624"/>
      <c r="CT48" s="624"/>
      <c r="CU48" s="624"/>
      <c r="CV48" s="624"/>
      <c r="CW48" s="624"/>
      <c r="CX48" s="624"/>
      <c r="CY48" s="625"/>
      <c r="CZ48" s="628" t="s">
        <v>178</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370</v>
      </c>
      <c r="CE49" s="645"/>
      <c r="CF49" s="645"/>
      <c r="CG49" s="645"/>
      <c r="CH49" s="645"/>
      <c r="CI49" s="645"/>
      <c r="CJ49" s="645"/>
      <c r="CK49" s="645"/>
      <c r="CL49" s="645"/>
      <c r="CM49" s="645"/>
      <c r="CN49" s="645"/>
      <c r="CO49" s="645"/>
      <c r="CP49" s="645"/>
      <c r="CQ49" s="646"/>
      <c r="CR49" s="695">
        <v>6177549</v>
      </c>
      <c r="CS49" s="682"/>
      <c r="CT49" s="682"/>
      <c r="CU49" s="682"/>
      <c r="CV49" s="682"/>
      <c r="CW49" s="682"/>
      <c r="CX49" s="682"/>
      <c r="CY49" s="711"/>
      <c r="CZ49" s="703">
        <v>100</v>
      </c>
      <c r="DA49" s="712"/>
      <c r="DB49" s="712"/>
      <c r="DC49" s="713"/>
      <c r="DD49" s="714">
        <v>4318685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jhUzqHvT+M73vBTGmaLpkyT/UqDLShv3+1fWg3k+tEQYEu1ATOa3VLevTmQEpS+4MriDBJtIssn5nC0nqGosA==" saltValue="cG1Llabs7cDKIBcVvZZq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6447</v>
      </c>
      <c r="R7" s="753"/>
      <c r="S7" s="753"/>
      <c r="T7" s="753"/>
      <c r="U7" s="753"/>
      <c r="V7" s="753">
        <v>6178</v>
      </c>
      <c r="W7" s="753"/>
      <c r="X7" s="753"/>
      <c r="Y7" s="753"/>
      <c r="Z7" s="753"/>
      <c r="AA7" s="753">
        <v>269</v>
      </c>
      <c r="AB7" s="753"/>
      <c r="AC7" s="753"/>
      <c r="AD7" s="753"/>
      <c r="AE7" s="754"/>
      <c r="AF7" s="755">
        <v>216</v>
      </c>
      <c r="AG7" s="756"/>
      <c r="AH7" s="756"/>
      <c r="AI7" s="756"/>
      <c r="AJ7" s="757"/>
      <c r="AK7" s="758">
        <v>143</v>
      </c>
      <c r="AL7" s="759"/>
      <c r="AM7" s="759"/>
      <c r="AN7" s="759"/>
      <c r="AO7" s="759"/>
      <c r="AP7" s="759">
        <v>4956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6447</v>
      </c>
      <c r="R23" s="793"/>
      <c r="S23" s="793"/>
      <c r="T23" s="793"/>
      <c r="U23" s="793"/>
      <c r="V23" s="793">
        <v>6178</v>
      </c>
      <c r="W23" s="793"/>
      <c r="X23" s="793"/>
      <c r="Y23" s="793"/>
      <c r="Z23" s="793"/>
      <c r="AA23" s="793">
        <v>269</v>
      </c>
      <c r="AB23" s="793"/>
      <c r="AC23" s="793"/>
      <c r="AD23" s="793"/>
      <c r="AE23" s="794"/>
      <c r="AF23" s="795">
        <v>216</v>
      </c>
      <c r="AG23" s="793"/>
      <c r="AH23" s="793"/>
      <c r="AI23" s="793"/>
      <c r="AJ23" s="796"/>
      <c r="AK23" s="797"/>
      <c r="AL23" s="798"/>
      <c r="AM23" s="798"/>
      <c r="AN23" s="798"/>
      <c r="AO23" s="798"/>
      <c r="AP23" s="793">
        <v>4956</v>
      </c>
      <c r="AQ23" s="793"/>
      <c r="AR23" s="793"/>
      <c r="AS23" s="793"/>
      <c r="AT23" s="793"/>
      <c r="AU23" s="809"/>
      <c r="AV23" s="809"/>
      <c r="AW23" s="809"/>
      <c r="AX23" s="809"/>
      <c r="AY23" s="810"/>
      <c r="AZ23" s="811" t="s">
        <v>178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1669</v>
      </c>
      <c r="R28" s="823"/>
      <c r="S28" s="823"/>
      <c r="T28" s="823"/>
      <c r="U28" s="823"/>
      <c r="V28" s="823">
        <v>1664</v>
      </c>
      <c r="W28" s="823"/>
      <c r="X28" s="823"/>
      <c r="Y28" s="823"/>
      <c r="Z28" s="823"/>
      <c r="AA28" s="823">
        <v>5</v>
      </c>
      <c r="AB28" s="823"/>
      <c r="AC28" s="823"/>
      <c r="AD28" s="823"/>
      <c r="AE28" s="824"/>
      <c r="AF28" s="825">
        <v>5</v>
      </c>
      <c r="AG28" s="823"/>
      <c r="AH28" s="823"/>
      <c r="AI28" s="823"/>
      <c r="AJ28" s="826"/>
      <c r="AK28" s="827">
        <v>191</v>
      </c>
      <c r="AL28" s="828"/>
      <c r="AM28" s="828"/>
      <c r="AN28" s="828"/>
      <c r="AO28" s="828"/>
      <c r="AP28" s="828" t="s">
        <v>573</v>
      </c>
      <c r="AQ28" s="828"/>
      <c r="AR28" s="828"/>
      <c r="AS28" s="828"/>
      <c r="AT28" s="828"/>
      <c r="AU28" s="828" t="s">
        <v>573</v>
      </c>
      <c r="AV28" s="828"/>
      <c r="AW28" s="828"/>
      <c r="AX28" s="828"/>
      <c r="AY28" s="828"/>
      <c r="AZ28" s="829" t="s">
        <v>573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23</v>
      </c>
      <c r="R29" s="784"/>
      <c r="S29" s="784"/>
      <c r="T29" s="784"/>
      <c r="U29" s="784"/>
      <c r="V29" s="784">
        <v>23</v>
      </c>
      <c r="W29" s="784"/>
      <c r="X29" s="784"/>
      <c r="Y29" s="784"/>
      <c r="Z29" s="784"/>
      <c r="AA29" s="784">
        <v>0</v>
      </c>
      <c r="AB29" s="784"/>
      <c r="AC29" s="784"/>
      <c r="AD29" s="784"/>
      <c r="AE29" s="785"/>
      <c r="AF29" s="786" t="s">
        <v>178</v>
      </c>
      <c r="AG29" s="787"/>
      <c r="AH29" s="787"/>
      <c r="AI29" s="787"/>
      <c r="AJ29" s="788"/>
      <c r="AK29" s="834">
        <v>9</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1383</v>
      </c>
      <c r="R30" s="784"/>
      <c r="S30" s="784"/>
      <c r="T30" s="784"/>
      <c r="U30" s="784"/>
      <c r="V30" s="784">
        <v>1307</v>
      </c>
      <c r="W30" s="784"/>
      <c r="X30" s="784"/>
      <c r="Y30" s="784"/>
      <c r="Z30" s="784"/>
      <c r="AA30" s="784">
        <v>76</v>
      </c>
      <c r="AB30" s="784"/>
      <c r="AC30" s="784"/>
      <c r="AD30" s="784"/>
      <c r="AE30" s="785"/>
      <c r="AF30" s="786">
        <v>76</v>
      </c>
      <c r="AG30" s="787"/>
      <c r="AH30" s="787"/>
      <c r="AI30" s="787"/>
      <c r="AJ30" s="788"/>
      <c r="AK30" s="834">
        <v>209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258</v>
      </c>
      <c r="R31" s="784"/>
      <c r="S31" s="784"/>
      <c r="T31" s="784"/>
      <c r="U31" s="784"/>
      <c r="V31" s="784">
        <v>258</v>
      </c>
      <c r="W31" s="784"/>
      <c r="X31" s="784"/>
      <c r="Y31" s="784"/>
      <c r="Z31" s="784"/>
      <c r="AA31" s="784">
        <v>0</v>
      </c>
      <c r="AB31" s="784"/>
      <c r="AC31" s="784"/>
      <c r="AD31" s="784"/>
      <c r="AE31" s="785"/>
      <c r="AF31" s="786" t="s">
        <v>178</v>
      </c>
      <c r="AG31" s="787"/>
      <c r="AH31" s="787"/>
      <c r="AI31" s="787"/>
      <c r="AJ31" s="788"/>
      <c r="AK31" s="834">
        <v>75</v>
      </c>
      <c r="AL31" s="830"/>
      <c r="AM31" s="830"/>
      <c r="AN31" s="830"/>
      <c r="AO31" s="830"/>
      <c r="AP31" s="830" t="s">
        <v>573</v>
      </c>
      <c r="AQ31" s="830"/>
      <c r="AR31" s="830"/>
      <c r="AS31" s="830"/>
      <c r="AT31" s="830"/>
      <c r="AU31" s="830" t="s">
        <v>573</v>
      </c>
      <c r="AV31" s="830"/>
      <c r="AW31" s="830"/>
      <c r="AX31" s="830"/>
      <c r="AY31" s="830"/>
      <c r="AZ31" s="831" t="s">
        <v>573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813</v>
      </c>
      <c r="R32" s="784"/>
      <c r="S32" s="784"/>
      <c r="T32" s="784"/>
      <c r="U32" s="784"/>
      <c r="V32" s="784">
        <v>780</v>
      </c>
      <c r="W32" s="784"/>
      <c r="X32" s="784"/>
      <c r="Y32" s="784"/>
      <c r="Z32" s="784"/>
      <c r="AA32" s="784">
        <v>33</v>
      </c>
      <c r="AB32" s="784"/>
      <c r="AC32" s="784"/>
      <c r="AD32" s="784"/>
      <c r="AE32" s="785"/>
      <c r="AF32" s="786">
        <v>29</v>
      </c>
      <c r="AG32" s="787"/>
      <c r="AH32" s="787"/>
      <c r="AI32" s="787"/>
      <c r="AJ32" s="788"/>
      <c r="AK32" s="834">
        <v>341</v>
      </c>
      <c r="AL32" s="830"/>
      <c r="AM32" s="830"/>
      <c r="AN32" s="830"/>
      <c r="AO32" s="830"/>
      <c r="AP32" s="830">
        <v>3836</v>
      </c>
      <c r="AQ32" s="830"/>
      <c r="AR32" s="830"/>
      <c r="AS32" s="830"/>
      <c r="AT32" s="830"/>
      <c r="AU32" s="830">
        <v>3571</v>
      </c>
      <c r="AV32" s="830"/>
      <c r="AW32" s="830"/>
      <c r="AX32" s="830"/>
      <c r="AY32" s="830"/>
      <c r="AZ32" s="831" t="s">
        <v>573</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92</v>
      </c>
      <c r="R33" s="784"/>
      <c r="S33" s="784"/>
      <c r="T33" s="784"/>
      <c r="U33" s="784"/>
      <c r="V33" s="784">
        <v>81</v>
      </c>
      <c r="W33" s="784"/>
      <c r="X33" s="784"/>
      <c r="Y33" s="784"/>
      <c r="Z33" s="784"/>
      <c r="AA33" s="784">
        <v>11</v>
      </c>
      <c r="AB33" s="784"/>
      <c r="AC33" s="784"/>
      <c r="AD33" s="784"/>
      <c r="AE33" s="785"/>
      <c r="AF33" s="786">
        <v>11</v>
      </c>
      <c r="AG33" s="787"/>
      <c r="AH33" s="787"/>
      <c r="AI33" s="787"/>
      <c r="AJ33" s="788"/>
      <c r="AK33" s="834">
        <v>62</v>
      </c>
      <c r="AL33" s="830"/>
      <c r="AM33" s="830"/>
      <c r="AN33" s="830"/>
      <c r="AO33" s="830"/>
      <c r="AP33" s="830">
        <v>577</v>
      </c>
      <c r="AQ33" s="830"/>
      <c r="AR33" s="830"/>
      <c r="AS33" s="830"/>
      <c r="AT33" s="830"/>
      <c r="AU33" s="830">
        <v>577</v>
      </c>
      <c r="AV33" s="830"/>
      <c r="AW33" s="830"/>
      <c r="AX33" s="830"/>
      <c r="AY33" s="830"/>
      <c r="AZ33" s="831" t="s">
        <v>573</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121</v>
      </c>
      <c r="AG63" s="844"/>
      <c r="AH63" s="844"/>
      <c r="AI63" s="844"/>
      <c r="AJ63" s="845"/>
      <c r="AK63" s="846"/>
      <c r="AL63" s="841"/>
      <c r="AM63" s="841"/>
      <c r="AN63" s="841"/>
      <c r="AO63" s="841"/>
      <c r="AP63" s="844">
        <v>4413</v>
      </c>
      <c r="AQ63" s="844"/>
      <c r="AR63" s="844"/>
      <c r="AS63" s="844"/>
      <c r="AT63" s="844"/>
      <c r="AU63" s="844">
        <v>4148</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419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1552</v>
      </c>
      <c r="R68" s="866"/>
      <c r="S68" s="866"/>
      <c r="T68" s="866"/>
      <c r="U68" s="866"/>
      <c r="V68" s="866">
        <v>1532</v>
      </c>
      <c r="W68" s="866"/>
      <c r="X68" s="866"/>
      <c r="Y68" s="866"/>
      <c r="Z68" s="866"/>
      <c r="AA68" s="866">
        <v>20</v>
      </c>
      <c r="AB68" s="866"/>
      <c r="AC68" s="866"/>
      <c r="AD68" s="866"/>
      <c r="AE68" s="866"/>
      <c r="AF68" s="866">
        <v>20</v>
      </c>
      <c r="AG68" s="866"/>
      <c r="AH68" s="866"/>
      <c r="AI68" s="866"/>
      <c r="AJ68" s="866"/>
      <c r="AK68" s="866">
        <v>73</v>
      </c>
      <c r="AL68" s="866"/>
      <c r="AM68" s="866"/>
      <c r="AN68" s="866"/>
      <c r="AO68" s="866"/>
      <c r="AP68" s="866">
        <v>354</v>
      </c>
      <c r="AQ68" s="866"/>
      <c r="AR68" s="866"/>
      <c r="AS68" s="866"/>
      <c r="AT68" s="866"/>
      <c r="AU68" s="866">
        <v>70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738</v>
      </c>
      <c r="R69" s="830"/>
      <c r="S69" s="830"/>
      <c r="T69" s="830"/>
      <c r="U69" s="830"/>
      <c r="V69" s="830">
        <v>728</v>
      </c>
      <c r="W69" s="830"/>
      <c r="X69" s="830"/>
      <c r="Y69" s="830"/>
      <c r="Z69" s="830"/>
      <c r="AA69" s="830">
        <v>10</v>
      </c>
      <c r="AB69" s="830"/>
      <c r="AC69" s="830"/>
      <c r="AD69" s="830"/>
      <c r="AE69" s="830"/>
      <c r="AF69" s="830">
        <v>10</v>
      </c>
      <c r="AG69" s="830"/>
      <c r="AH69" s="830"/>
      <c r="AI69" s="830"/>
      <c r="AJ69" s="830"/>
      <c r="AK69" s="830">
        <v>34</v>
      </c>
      <c r="AL69" s="830"/>
      <c r="AM69" s="830"/>
      <c r="AN69" s="830"/>
      <c r="AO69" s="830"/>
      <c r="AP69" s="830">
        <v>540</v>
      </c>
      <c r="AQ69" s="830"/>
      <c r="AR69" s="830"/>
      <c r="AS69" s="830"/>
      <c r="AT69" s="830"/>
      <c r="AU69" s="830">
        <v>108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576</v>
      </c>
      <c r="C70" s="874"/>
      <c r="D70" s="874"/>
      <c r="E70" s="874"/>
      <c r="F70" s="874"/>
      <c r="G70" s="874"/>
      <c r="H70" s="874"/>
      <c r="I70" s="874"/>
      <c r="J70" s="874"/>
      <c r="K70" s="874"/>
      <c r="L70" s="874"/>
      <c r="M70" s="874"/>
      <c r="N70" s="874"/>
      <c r="O70" s="874"/>
      <c r="P70" s="875"/>
      <c r="Q70" s="876">
        <v>1581</v>
      </c>
      <c r="R70" s="830"/>
      <c r="S70" s="830"/>
      <c r="T70" s="830"/>
      <c r="U70" s="830"/>
      <c r="V70" s="830">
        <v>1605</v>
      </c>
      <c r="W70" s="830"/>
      <c r="X70" s="830"/>
      <c r="Y70" s="830"/>
      <c r="Z70" s="830"/>
      <c r="AA70" s="830">
        <v>-25</v>
      </c>
      <c r="AB70" s="830"/>
      <c r="AC70" s="830"/>
      <c r="AD70" s="830"/>
      <c r="AE70" s="830"/>
      <c r="AF70" s="830">
        <v>1518</v>
      </c>
      <c r="AG70" s="830"/>
      <c r="AH70" s="830"/>
      <c r="AI70" s="830"/>
      <c r="AJ70" s="830"/>
      <c r="AK70" s="830" t="s">
        <v>596</v>
      </c>
      <c r="AL70" s="830"/>
      <c r="AM70" s="830"/>
      <c r="AN70" s="830"/>
      <c r="AO70" s="830"/>
      <c r="AP70" s="830">
        <v>2774</v>
      </c>
      <c r="AQ70" s="830"/>
      <c r="AR70" s="830"/>
      <c r="AS70" s="830"/>
      <c r="AT70" s="830"/>
      <c r="AU70" s="830" t="s">
        <v>573</v>
      </c>
      <c r="AV70" s="830"/>
      <c r="AW70" s="830"/>
      <c r="AX70" s="830"/>
      <c r="AY70" s="830"/>
      <c r="AZ70" s="832" t="s">
        <v>589</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290</v>
      </c>
      <c r="R71" s="830"/>
      <c r="S71" s="830"/>
      <c r="T71" s="830"/>
      <c r="U71" s="830"/>
      <c r="V71" s="830">
        <v>242</v>
      </c>
      <c r="W71" s="830"/>
      <c r="X71" s="830"/>
      <c r="Y71" s="830"/>
      <c r="Z71" s="830"/>
      <c r="AA71" s="830">
        <v>48</v>
      </c>
      <c r="AB71" s="830"/>
      <c r="AC71" s="830"/>
      <c r="AD71" s="830"/>
      <c r="AE71" s="830"/>
      <c r="AF71" s="830">
        <v>48</v>
      </c>
      <c r="AG71" s="830"/>
      <c r="AH71" s="830"/>
      <c r="AI71" s="830"/>
      <c r="AJ71" s="830"/>
      <c r="AK71" s="830" t="s">
        <v>573</v>
      </c>
      <c r="AL71" s="830"/>
      <c r="AM71" s="830"/>
      <c r="AN71" s="830"/>
      <c r="AO71" s="830"/>
      <c r="AP71" s="830">
        <v>45</v>
      </c>
      <c r="AQ71" s="830"/>
      <c r="AR71" s="830"/>
      <c r="AS71" s="830"/>
      <c r="AT71" s="830"/>
      <c r="AU71" s="830">
        <v>23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578</v>
      </c>
      <c r="C72" s="874"/>
      <c r="D72" s="874"/>
      <c r="E72" s="874"/>
      <c r="F72" s="874"/>
      <c r="G72" s="874"/>
      <c r="H72" s="874"/>
      <c r="I72" s="874"/>
      <c r="J72" s="874"/>
      <c r="K72" s="874"/>
      <c r="L72" s="874"/>
      <c r="M72" s="874"/>
      <c r="N72" s="874"/>
      <c r="O72" s="874"/>
      <c r="P72" s="875"/>
      <c r="Q72" s="876">
        <v>51</v>
      </c>
      <c r="R72" s="830"/>
      <c r="S72" s="830"/>
      <c r="T72" s="830"/>
      <c r="U72" s="830"/>
      <c r="V72" s="830">
        <v>41</v>
      </c>
      <c r="W72" s="830"/>
      <c r="X72" s="830"/>
      <c r="Y72" s="830"/>
      <c r="Z72" s="830"/>
      <c r="AA72" s="830">
        <v>10</v>
      </c>
      <c r="AB72" s="830"/>
      <c r="AC72" s="830"/>
      <c r="AD72" s="830"/>
      <c r="AE72" s="830"/>
      <c r="AF72" s="830">
        <v>10</v>
      </c>
      <c r="AG72" s="830"/>
      <c r="AH72" s="830"/>
      <c r="AI72" s="830"/>
      <c r="AJ72" s="830"/>
      <c r="AK72" s="830" t="s">
        <v>573</v>
      </c>
      <c r="AL72" s="830"/>
      <c r="AM72" s="830"/>
      <c r="AN72" s="830"/>
      <c r="AO72" s="830"/>
      <c r="AP72" s="830">
        <v>4</v>
      </c>
      <c r="AQ72" s="830"/>
      <c r="AR72" s="830"/>
      <c r="AS72" s="830"/>
      <c r="AT72" s="830"/>
      <c r="AU72" s="830">
        <v>2</v>
      </c>
      <c r="AV72" s="830"/>
      <c r="AW72" s="830"/>
      <c r="AX72" s="830"/>
      <c r="AY72" s="830"/>
      <c r="AZ72" s="832" t="s">
        <v>590</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579</v>
      </c>
      <c r="C73" s="874"/>
      <c r="D73" s="874"/>
      <c r="E73" s="874"/>
      <c r="F73" s="874"/>
      <c r="G73" s="874"/>
      <c r="H73" s="874"/>
      <c r="I73" s="874"/>
      <c r="J73" s="874"/>
      <c r="K73" s="874"/>
      <c r="L73" s="874"/>
      <c r="M73" s="874"/>
      <c r="N73" s="874"/>
      <c r="O73" s="874"/>
      <c r="P73" s="875"/>
      <c r="Q73" s="876">
        <v>672</v>
      </c>
      <c r="R73" s="830"/>
      <c r="S73" s="830"/>
      <c r="T73" s="830"/>
      <c r="U73" s="830"/>
      <c r="V73" s="830">
        <v>645</v>
      </c>
      <c r="W73" s="830"/>
      <c r="X73" s="830"/>
      <c r="Y73" s="830"/>
      <c r="Z73" s="830"/>
      <c r="AA73" s="830">
        <v>27</v>
      </c>
      <c r="AB73" s="830"/>
      <c r="AC73" s="830"/>
      <c r="AD73" s="830"/>
      <c r="AE73" s="830"/>
      <c r="AF73" s="830">
        <v>33</v>
      </c>
      <c r="AG73" s="830"/>
      <c r="AH73" s="830"/>
      <c r="AI73" s="830"/>
      <c r="AJ73" s="830"/>
      <c r="AK73" s="830" t="s">
        <v>573</v>
      </c>
      <c r="AL73" s="830"/>
      <c r="AM73" s="830"/>
      <c r="AN73" s="830"/>
      <c r="AO73" s="830"/>
      <c r="AP73" s="830">
        <v>1908</v>
      </c>
      <c r="AQ73" s="830"/>
      <c r="AR73" s="830"/>
      <c r="AS73" s="830"/>
      <c r="AT73" s="830"/>
      <c r="AU73" s="830">
        <v>219</v>
      </c>
      <c r="AV73" s="830"/>
      <c r="AW73" s="830"/>
      <c r="AX73" s="830"/>
      <c r="AY73" s="830"/>
      <c r="AZ73" s="832" t="s">
        <v>589</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580</v>
      </c>
      <c r="C74" s="874"/>
      <c r="D74" s="874"/>
      <c r="E74" s="874"/>
      <c r="F74" s="874"/>
      <c r="G74" s="874"/>
      <c r="H74" s="874"/>
      <c r="I74" s="874"/>
      <c r="J74" s="874"/>
      <c r="K74" s="874"/>
      <c r="L74" s="874"/>
      <c r="M74" s="874"/>
      <c r="N74" s="874"/>
      <c r="O74" s="874"/>
      <c r="P74" s="875"/>
      <c r="Q74" s="876">
        <v>265</v>
      </c>
      <c r="R74" s="830"/>
      <c r="S74" s="830"/>
      <c r="T74" s="830"/>
      <c r="U74" s="830"/>
      <c r="V74" s="830">
        <v>257</v>
      </c>
      <c r="W74" s="830"/>
      <c r="X74" s="830"/>
      <c r="Y74" s="830"/>
      <c r="Z74" s="830"/>
      <c r="AA74" s="830">
        <v>8</v>
      </c>
      <c r="AB74" s="830"/>
      <c r="AC74" s="830"/>
      <c r="AD74" s="830"/>
      <c r="AE74" s="830"/>
      <c r="AF74" s="830">
        <v>8</v>
      </c>
      <c r="AG74" s="830"/>
      <c r="AH74" s="830"/>
      <c r="AI74" s="830"/>
      <c r="AJ74" s="830"/>
      <c r="AK74" s="830">
        <v>43</v>
      </c>
      <c r="AL74" s="830"/>
      <c r="AM74" s="830"/>
      <c r="AN74" s="830"/>
      <c r="AO74" s="830"/>
      <c r="AP74" s="830" t="s">
        <v>573</v>
      </c>
      <c r="AQ74" s="830"/>
      <c r="AR74" s="830"/>
      <c r="AS74" s="830"/>
      <c r="AT74" s="830"/>
      <c r="AU74" s="830" t="s">
        <v>573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581</v>
      </c>
      <c r="C75" s="874"/>
      <c r="D75" s="874"/>
      <c r="E75" s="874"/>
      <c r="F75" s="874"/>
      <c r="G75" s="874"/>
      <c r="H75" s="874"/>
      <c r="I75" s="874"/>
      <c r="J75" s="874"/>
      <c r="K75" s="874"/>
      <c r="L75" s="874"/>
      <c r="M75" s="874"/>
      <c r="N75" s="874"/>
      <c r="O75" s="874"/>
      <c r="P75" s="875"/>
      <c r="Q75" s="877">
        <v>866</v>
      </c>
      <c r="R75" s="878"/>
      <c r="S75" s="878"/>
      <c r="T75" s="878"/>
      <c r="U75" s="834"/>
      <c r="V75" s="879">
        <v>860</v>
      </c>
      <c r="W75" s="878"/>
      <c r="X75" s="878"/>
      <c r="Y75" s="878"/>
      <c r="Z75" s="834"/>
      <c r="AA75" s="879">
        <v>6</v>
      </c>
      <c r="AB75" s="878"/>
      <c r="AC75" s="878"/>
      <c r="AD75" s="878"/>
      <c r="AE75" s="834"/>
      <c r="AF75" s="879">
        <v>6</v>
      </c>
      <c r="AG75" s="878"/>
      <c r="AH75" s="878"/>
      <c r="AI75" s="878"/>
      <c r="AJ75" s="834"/>
      <c r="AK75" s="879">
        <v>121</v>
      </c>
      <c r="AL75" s="878"/>
      <c r="AM75" s="878"/>
      <c r="AN75" s="878"/>
      <c r="AO75" s="834"/>
      <c r="AP75" s="879" t="s">
        <v>573</v>
      </c>
      <c r="AQ75" s="878"/>
      <c r="AR75" s="878"/>
      <c r="AS75" s="878"/>
      <c r="AT75" s="834"/>
      <c r="AU75" s="879" t="s">
        <v>573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582</v>
      </c>
      <c r="C76" s="874"/>
      <c r="D76" s="874"/>
      <c r="E76" s="874"/>
      <c r="F76" s="874"/>
      <c r="G76" s="874"/>
      <c r="H76" s="874"/>
      <c r="I76" s="874"/>
      <c r="J76" s="874"/>
      <c r="K76" s="874"/>
      <c r="L76" s="874"/>
      <c r="M76" s="874"/>
      <c r="N76" s="874"/>
      <c r="O76" s="874"/>
      <c r="P76" s="875"/>
      <c r="Q76" s="877">
        <v>189</v>
      </c>
      <c r="R76" s="878"/>
      <c r="S76" s="878"/>
      <c r="T76" s="878"/>
      <c r="U76" s="834"/>
      <c r="V76" s="879">
        <v>186</v>
      </c>
      <c r="W76" s="878"/>
      <c r="X76" s="878"/>
      <c r="Y76" s="878"/>
      <c r="Z76" s="834"/>
      <c r="AA76" s="879">
        <v>3</v>
      </c>
      <c r="AB76" s="878"/>
      <c r="AC76" s="878"/>
      <c r="AD76" s="878"/>
      <c r="AE76" s="834"/>
      <c r="AF76" s="879">
        <v>3</v>
      </c>
      <c r="AG76" s="878"/>
      <c r="AH76" s="878"/>
      <c r="AI76" s="878"/>
      <c r="AJ76" s="834"/>
      <c r="AK76" s="879" t="s">
        <v>573</v>
      </c>
      <c r="AL76" s="878"/>
      <c r="AM76" s="878"/>
      <c r="AN76" s="878"/>
      <c r="AO76" s="834"/>
      <c r="AP76" s="879" t="s">
        <v>573</v>
      </c>
      <c r="AQ76" s="878"/>
      <c r="AR76" s="878"/>
      <c r="AS76" s="878"/>
      <c r="AT76" s="834"/>
      <c r="AU76" s="879" t="s">
        <v>573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583</v>
      </c>
      <c r="C77" s="874"/>
      <c r="D77" s="874"/>
      <c r="E77" s="874"/>
      <c r="F77" s="874"/>
      <c r="G77" s="874"/>
      <c r="H77" s="874"/>
      <c r="I77" s="874"/>
      <c r="J77" s="874"/>
      <c r="K77" s="874"/>
      <c r="L77" s="874"/>
      <c r="M77" s="874"/>
      <c r="N77" s="874"/>
      <c r="O77" s="874"/>
      <c r="P77" s="875"/>
      <c r="Q77" s="877">
        <v>25</v>
      </c>
      <c r="R77" s="878"/>
      <c r="S77" s="878"/>
      <c r="T77" s="878"/>
      <c r="U77" s="834"/>
      <c r="V77" s="879">
        <v>24</v>
      </c>
      <c r="W77" s="878"/>
      <c r="X77" s="878"/>
      <c r="Y77" s="878"/>
      <c r="Z77" s="834"/>
      <c r="AA77" s="879">
        <v>1</v>
      </c>
      <c r="AB77" s="878"/>
      <c r="AC77" s="878"/>
      <c r="AD77" s="878"/>
      <c r="AE77" s="834"/>
      <c r="AF77" s="879">
        <v>1</v>
      </c>
      <c r="AG77" s="878"/>
      <c r="AH77" s="878"/>
      <c r="AI77" s="878"/>
      <c r="AJ77" s="834"/>
      <c r="AK77" s="879">
        <v>10</v>
      </c>
      <c r="AL77" s="878"/>
      <c r="AM77" s="878"/>
      <c r="AN77" s="878"/>
      <c r="AO77" s="834"/>
      <c r="AP77" s="879" t="s">
        <v>573</v>
      </c>
      <c r="AQ77" s="878"/>
      <c r="AR77" s="878"/>
      <c r="AS77" s="878"/>
      <c r="AT77" s="834"/>
      <c r="AU77" s="879" t="s">
        <v>573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584</v>
      </c>
      <c r="C78" s="874"/>
      <c r="D78" s="874"/>
      <c r="E78" s="874"/>
      <c r="F78" s="874"/>
      <c r="G78" s="874"/>
      <c r="H78" s="874"/>
      <c r="I78" s="874"/>
      <c r="J78" s="874"/>
      <c r="K78" s="874"/>
      <c r="L78" s="874"/>
      <c r="M78" s="874"/>
      <c r="N78" s="874"/>
      <c r="O78" s="874"/>
      <c r="P78" s="875"/>
      <c r="Q78" s="876">
        <v>17</v>
      </c>
      <c r="R78" s="830"/>
      <c r="S78" s="830"/>
      <c r="T78" s="830"/>
      <c r="U78" s="830"/>
      <c r="V78" s="830">
        <v>9</v>
      </c>
      <c r="W78" s="830"/>
      <c r="X78" s="830"/>
      <c r="Y78" s="830"/>
      <c r="Z78" s="830"/>
      <c r="AA78" s="830">
        <v>8</v>
      </c>
      <c r="AB78" s="830"/>
      <c r="AC78" s="830"/>
      <c r="AD78" s="830"/>
      <c r="AE78" s="830"/>
      <c r="AF78" s="830">
        <v>8</v>
      </c>
      <c r="AG78" s="830"/>
      <c r="AH78" s="830"/>
      <c r="AI78" s="830"/>
      <c r="AJ78" s="830"/>
      <c r="AK78" s="830" t="s">
        <v>573</v>
      </c>
      <c r="AL78" s="830"/>
      <c r="AM78" s="830"/>
      <c r="AN78" s="830"/>
      <c r="AO78" s="830"/>
      <c r="AP78" s="830" t="s">
        <v>573</v>
      </c>
      <c r="AQ78" s="830"/>
      <c r="AR78" s="830"/>
      <c r="AS78" s="830"/>
      <c r="AT78" s="830"/>
      <c r="AU78" s="830" t="s">
        <v>573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586</v>
      </c>
      <c r="C79" s="874"/>
      <c r="D79" s="874"/>
      <c r="E79" s="874"/>
      <c r="F79" s="874"/>
      <c r="G79" s="874"/>
      <c r="H79" s="874"/>
      <c r="I79" s="874"/>
      <c r="J79" s="874"/>
      <c r="K79" s="874"/>
      <c r="L79" s="874"/>
      <c r="M79" s="874"/>
      <c r="N79" s="874"/>
      <c r="O79" s="874"/>
      <c r="P79" s="875"/>
      <c r="Q79" s="876">
        <v>38</v>
      </c>
      <c r="R79" s="830"/>
      <c r="S79" s="830"/>
      <c r="T79" s="830"/>
      <c r="U79" s="830"/>
      <c r="V79" s="830">
        <v>38</v>
      </c>
      <c r="W79" s="830"/>
      <c r="X79" s="830"/>
      <c r="Y79" s="830"/>
      <c r="Z79" s="830"/>
      <c r="AA79" s="830">
        <v>0</v>
      </c>
      <c r="AB79" s="830"/>
      <c r="AC79" s="830"/>
      <c r="AD79" s="830"/>
      <c r="AE79" s="830"/>
      <c r="AF79" s="830">
        <v>0</v>
      </c>
      <c r="AG79" s="830"/>
      <c r="AH79" s="830"/>
      <c r="AI79" s="830"/>
      <c r="AJ79" s="830"/>
      <c r="AK79" s="830">
        <v>0</v>
      </c>
      <c r="AL79" s="830"/>
      <c r="AM79" s="830"/>
      <c r="AN79" s="830"/>
      <c r="AO79" s="830"/>
      <c r="AP79" s="830" t="s">
        <v>573</v>
      </c>
      <c r="AQ79" s="830"/>
      <c r="AR79" s="830"/>
      <c r="AS79" s="830"/>
      <c r="AT79" s="830"/>
      <c r="AU79" s="830" t="s">
        <v>573</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585</v>
      </c>
      <c r="C80" s="874"/>
      <c r="D80" s="874"/>
      <c r="E80" s="874"/>
      <c r="F80" s="874"/>
      <c r="G80" s="874"/>
      <c r="H80" s="874"/>
      <c r="I80" s="874"/>
      <c r="J80" s="874"/>
      <c r="K80" s="874"/>
      <c r="L80" s="874"/>
      <c r="M80" s="874"/>
      <c r="N80" s="874"/>
      <c r="O80" s="874"/>
      <c r="P80" s="875"/>
      <c r="Q80" s="876">
        <v>26</v>
      </c>
      <c r="R80" s="830"/>
      <c r="S80" s="830"/>
      <c r="T80" s="830"/>
      <c r="U80" s="830"/>
      <c r="V80" s="830">
        <v>25</v>
      </c>
      <c r="W80" s="830"/>
      <c r="X80" s="830"/>
      <c r="Y80" s="830"/>
      <c r="Z80" s="830"/>
      <c r="AA80" s="830">
        <v>0</v>
      </c>
      <c r="AB80" s="830"/>
      <c r="AC80" s="830"/>
      <c r="AD80" s="830"/>
      <c r="AE80" s="830"/>
      <c r="AF80" s="830">
        <v>0</v>
      </c>
      <c r="AG80" s="830"/>
      <c r="AH80" s="830"/>
      <c r="AI80" s="830"/>
      <c r="AJ80" s="830"/>
      <c r="AK80" s="830">
        <v>2</v>
      </c>
      <c r="AL80" s="830"/>
      <c r="AM80" s="830"/>
      <c r="AN80" s="830"/>
      <c r="AO80" s="830"/>
      <c r="AP80" s="830" t="s">
        <v>573</v>
      </c>
      <c r="AQ80" s="830"/>
      <c r="AR80" s="830"/>
      <c r="AS80" s="830"/>
      <c r="AT80" s="830"/>
      <c r="AU80" s="830" t="s">
        <v>573</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587</v>
      </c>
      <c r="C81" s="874"/>
      <c r="D81" s="874"/>
      <c r="E81" s="874"/>
      <c r="F81" s="874"/>
      <c r="G81" s="874"/>
      <c r="H81" s="874"/>
      <c r="I81" s="874"/>
      <c r="J81" s="874"/>
      <c r="K81" s="874"/>
      <c r="L81" s="874"/>
      <c r="M81" s="874"/>
      <c r="N81" s="874"/>
      <c r="O81" s="874"/>
      <c r="P81" s="875"/>
      <c r="Q81" s="876">
        <v>73</v>
      </c>
      <c r="R81" s="830"/>
      <c r="S81" s="830"/>
      <c r="T81" s="830"/>
      <c r="U81" s="830"/>
      <c r="V81" s="830">
        <v>69</v>
      </c>
      <c r="W81" s="830"/>
      <c r="X81" s="830"/>
      <c r="Y81" s="830"/>
      <c r="Z81" s="830"/>
      <c r="AA81" s="830">
        <v>4</v>
      </c>
      <c r="AB81" s="830"/>
      <c r="AC81" s="830"/>
      <c r="AD81" s="830"/>
      <c r="AE81" s="830"/>
      <c r="AF81" s="830">
        <v>4</v>
      </c>
      <c r="AG81" s="830"/>
      <c r="AH81" s="830"/>
      <c r="AI81" s="830"/>
      <c r="AJ81" s="830"/>
      <c r="AK81" s="830">
        <v>6</v>
      </c>
      <c r="AL81" s="830"/>
      <c r="AM81" s="830"/>
      <c r="AN81" s="830"/>
      <c r="AO81" s="830"/>
      <c r="AP81" s="830" t="s">
        <v>573</v>
      </c>
      <c r="AQ81" s="830"/>
      <c r="AR81" s="830"/>
      <c r="AS81" s="830"/>
      <c r="AT81" s="830"/>
      <c r="AU81" s="830" t="s">
        <v>573</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588</v>
      </c>
      <c r="C82" s="874"/>
      <c r="D82" s="874"/>
      <c r="E82" s="874"/>
      <c r="F82" s="874"/>
      <c r="G82" s="874"/>
      <c r="H82" s="874"/>
      <c r="I82" s="874"/>
      <c r="J82" s="874"/>
      <c r="K82" s="874"/>
      <c r="L82" s="874"/>
      <c r="M82" s="874"/>
      <c r="N82" s="874"/>
      <c r="O82" s="874"/>
      <c r="P82" s="875"/>
      <c r="Q82" s="876">
        <v>246035</v>
      </c>
      <c r="R82" s="830"/>
      <c r="S82" s="830"/>
      <c r="T82" s="830"/>
      <c r="U82" s="830"/>
      <c r="V82" s="830">
        <v>245170</v>
      </c>
      <c r="W82" s="830"/>
      <c r="X82" s="830"/>
      <c r="Y82" s="830"/>
      <c r="Z82" s="830"/>
      <c r="AA82" s="830">
        <v>866</v>
      </c>
      <c r="AB82" s="830"/>
      <c r="AC82" s="830"/>
      <c r="AD82" s="830"/>
      <c r="AE82" s="830"/>
      <c r="AF82" s="830">
        <v>866</v>
      </c>
      <c r="AG82" s="830"/>
      <c r="AH82" s="830"/>
      <c r="AI82" s="830"/>
      <c r="AJ82" s="830"/>
      <c r="AK82" s="830" t="s">
        <v>573</v>
      </c>
      <c r="AL82" s="830"/>
      <c r="AM82" s="830"/>
      <c r="AN82" s="830"/>
      <c r="AO82" s="830"/>
      <c r="AP82" s="830" t="s">
        <v>573</v>
      </c>
      <c r="AQ82" s="830"/>
      <c r="AR82" s="830"/>
      <c r="AS82" s="830"/>
      <c r="AT82" s="830"/>
      <c r="AU82" s="830" t="s">
        <v>573</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2535</v>
      </c>
      <c r="AG88" s="844"/>
      <c r="AH88" s="844"/>
      <c r="AI88" s="844"/>
      <c r="AJ88" s="844"/>
      <c r="AK88" s="841"/>
      <c r="AL88" s="841"/>
      <c r="AM88" s="841"/>
      <c r="AN88" s="841"/>
      <c r="AO88" s="841"/>
      <c r="AP88" s="844">
        <v>2851</v>
      </c>
      <c r="AQ88" s="844"/>
      <c r="AR88" s="844"/>
      <c r="AS88" s="844"/>
      <c r="AT88" s="844"/>
      <c r="AU88" s="844">
        <v>422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313</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313</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313</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501843</v>
      </c>
      <c r="AB110" s="900"/>
      <c r="AC110" s="900"/>
      <c r="AD110" s="900"/>
      <c r="AE110" s="901"/>
      <c r="AF110" s="902">
        <v>497386</v>
      </c>
      <c r="AG110" s="900"/>
      <c r="AH110" s="900"/>
      <c r="AI110" s="900"/>
      <c r="AJ110" s="901"/>
      <c r="AK110" s="902">
        <v>500708</v>
      </c>
      <c r="AL110" s="900"/>
      <c r="AM110" s="900"/>
      <c r="AN110" s="900"/>
      <c r="AO110" s="901"/>
      <c r="AP110" s="903">
        <v>15.6</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4425286</v>
      </c>
      <c r="BR110" s="931"/>
      <c r="BS110" s="931"/>
      <c r="BT110" s="931"/>
      <c r="BU110" s="931"/>
      <c r="BV110" s="931">
        <v>5089055</v>
      </c>
      <c r="BW110" s="931"/>
      <c r="BX110" s="931"/>
      <c r="BY110" s="931"/>
      <c r="BZ110" s="931"/>
      <c r="CA110" s="931">
        <v>4956181</v>
      </c>
      <c r="CB110" s="931"/>
      <c r="CC110" s="931"/>
      <c r="CD110" s="931"/>
      <c r="CE110" s="931"/>
      <c r="CF110" s="944">
        <v>154.69999999999999</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178</v>
      </c>
      <c r="DH110" s="931"/>
      <c r="DI110" s="931"/>
      <c r="DJ110" s="931"/>
      <c r="DK110" s="931"/>
      <c r="DL110" s="931" t="s">
        <v>416</v>
      </c>
      <c r="DM110" s="931"/>
      <c r="DN110" s="931"/>
      <c r="DO110" s="931"/>
      <c r="DP110" s="931"/>
      <c r="DQ110" s="931" t="s">
        <v>437</v>
      </c>
      <c r="DR110" s="931"/>
      <c r="DS110" s="931"/>
      <c r="DT110" s="931"/>
      <c r="DU110" s="931"/>
      <c r="DV110" s="932" t="s">
        <v>178</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416</v>
      </c>
      <c r="AB111" s="938"/>
      <c r="AC111" s="938"/>
      <c r="AD111" s="938"/>
      <c r="AE111" s="939"/>
      <c r="AF111" s="940" t="s">
        <v>416</v>
      </c>
      <c r="AG111" s="938"/>
      <c r="AH111" s="938"/>
      <c r="AI111" s="938"/>
      <c r="AJ111" s="939"/>
      <c r="AK111" s="940" t="s">
        <v>416</v>
      </c>
      <c r="AL111" s="938"/>
      <c r="AM111" s="938"/>
      <c r="AN111" s="938"/>
      <c r="AO111" s="939"/>
      <c r="AP111" s="941" t="s">
        <v>178</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522772</v>
      </c>
      <c r="BR111" s="926"/>
      <c r="BS111" s="926"/>
      <c r="BT111" s="926"/>
      <c r="BU111" s="926"/>
      <c r="BV111" s="926">
        <v>467579</v>
      </c>
      <c r="BW111" s="926"/>
      <c r="BX111" s="926"/>
      <c r="BY111" s="926"/>
      <c r="BZ111" s="926"/>
      <c r="CA111" s="926">
        <v>413275</v>
      </c>
      <c r="CB111" s="926"/>
      <c r="CC111" s="926"/>
      <c r="CD111" s="926"/>
      <c r="CE111" s="926"/>
      <c r="CF111" s="920">
        <v>12.9</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178</v>
      </c>
      <c r="DH111" s="926"/>
      <c r="DI111" s="926"/>
      <c r="DJ111" s="926"/>
      <c r="DK111" s="926"/>
      <c r="DL111" s="926" t="s">
        <v>416</v>
      </c>
      <c r="DM111" s="926"/>
      <c r="DN111" s="926"/>
      <c r="DO111" s="926"/>
      <c r="DP111" s="926"/>
      <c r="DQ111" s="926" t="s">
        <v>416</v>
      </c>
      <c r="DR111" s="926"/>
      <c r="DS111" s="926"/>
      <c r="DT111" s="926"/>
      <c r="DU111" s="926"/>
      <c r="DV111" s="927" t="s">
        <v>416</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4344989</v>
      </c>
      <c r="BR112" s="926"/>
      <c r="BS112" s="926"/>
      <c r="BT112" s="926"/>
      <c r="BU112" s="926"/>
      <c r="BV112" s="926">
        <v>4232167</v>
      </c>
      <c r="BW112" s="926"/>
      <c r="BX112" s="926"/>
      <c r="BY112" s="926"/>
      <c r="BZ112" s="926"/>
      <c r="CA112" s="926">
        <v>4148210</v>
      </c>
      <c r="CB112" s="926"/>
      <c r="CC112" s="926"/>
      <c r="CD112" s="926"/>
      <c r="CE112" s="926"/>
      <c r="CF112" s="920">
        <v>129.5</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178</v>
      </c>
      <c r="DH112" s="926"/>
      <c r="DI112" s="926"/>
      <c r="DJ112" s="926"/>
      <c r="DK112" s="926"/>
      <c r="DL112" s="926" t="s">
        <v>416</v>
      </c>
      <c r="DM112" s="926"/>
      <c r="DN112" s="926"/>
      <c r="DO112" s="926"/>
      <c r="DP112" s="926"/>
      <c r="DQ112" s="926" t="s">
        <v>416</v>
      </c>
      <c r="DR112" s="926"/>
      <c r="DS112" s="926"/>
      <c r="DT112" s="926"/>
      <c r="DU112" s="926"/>
      <c r="DV112" s="927" t="s">
        <v>416</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299459</v>
      </c>
      <c r="AB113" s="938"/>
      <c r="AC113" s="938"/>
      <c r="AD113" s="938"/>
      <c r="AE113" s="939"/>
      <c r="AF113" s="940">
        <v>316609</v>
      </c>
      <c r="AG113" s="938"/>
      <c r="AH113" s="938"/>
      <c r="AI113" s="938"/>
      <c r="AJ113" s="939"/>
      <c r="AK113" s="940">
        <v>330208</v>
      </c>
      <c r="AL113" s="938"/>
      <c r="AM113" s="938"/>
      <c r="AN113" s="938"/>
      <c r="AO113" s="939"/>
      <c r="AP113" s="941">
        <v>10.3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543566</v>
      </c>
      <c r="BR113" s="926"/>
      <c r="BS113" s="926"/>
      <c r="BT113" s="926"/>
      <c r="BU113" s="926"/>
      <c r="BV113" s="926">
        <v>481848</v>
      </c>
      <c r="BW113" s="926"/>
      <c r="BX113" s="926"/>
      <c r="BY113" s="926"/>
      <c r="BZ113" s="926"/>
      <c r="CA113" s="926">
        <v>421712</v>
      </c>
      <c r="CB113" s="926"/>
      <c r="CC113" s="926"/>
      <c r="CD113" s="926"/>
      <c r="CE113" s="926"/>
      <c r="CF113" s="920">
        <v>13.2</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416</v>
      </c>
      <c r="DH113" s="959"/>
      <c r="DI113" s="959"/>
      <c r="DJ113" s="959"/>
      <c r="DK113" s="960"/>
      <c r="DL113" s="961" t="s">
        <v>416</v>
      </c>
      <c r="DM113" s="959"/>
      <c r="DN113" s="959"/>
      <c r="DO113" s="959"/>
      <c r="DP113" s="960"/>
      <c r="DQ113" s="961" t="s">
        <v>178</v>
      </c>
      <c r="DR113" s="959"/>
      <c r="DS113" s="959"/>
      <c r="DT113" s="959"/>
      <c r="DU113" s="960"/>
      <c r="DV113" s="962" t="s">
        <v>416</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54639</v>
      </c>
      <c r="AB114" s="959"/>
      <c r="AC114" s="959"/>
      <c r="AD114" s="959"/>
      <c r="AE114" s="960"/>
      <c r="AF114" s="961">
        <v>58428</v>
      </c>
      <c r="AG114" s="959"/>
      <c r="AH114" s="959"/>
      <c r="AI114" s="959"/>
      <c r="AJ114" s="960"/>
      <c r="AK114" s="961">
        <v>57046</v>
      </c>
      <c r="AL114" s="959"/>
      <c r="AM114" s="959"/>
      <c r="AN114" s="959"/>
      <c r="AO114" s="960"/>
      <c r="AP114" s="962">
        <v>1.8</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1044360</v>
      </c>
      <c r="BR114" s="926"/>
      <c r="BS114" s="926"/>
      <c r="BT114" s="926"/>
      <c r="BU114" s="926"/>
      <c r="BV114" s="926">
        <v>1003776</v>
      </c>
      <c r="BW114" s="926"/>
      <c r="BX114" s="926"/>
      <c r="BY114" s="926"/>
      <c r="BZ114" s="926"/>
      <c r="CA114" s="926">
        <v>961073</v>
      </c>
      <c r="CB114" s="926"/>
      <c r="CC114" s="926"/>
      <c r="CD114" s="926"/>
      <c r="CE114" s="926"/>
      <c r="CF114" s="920">
        <v>30</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72552</v>
      </c>
      <c r="AB115" s="938"/>
      <c r="AC115" s="938"/>
      <c r="AD115" s="938"/>
      <c r="AE115" s="939"/>
      <c r="AF115" s="940">
        <v>72343</v>
      </c>
      <c r="AG115" s="938"/>
      <c r="AH115" s="938"/>
      <c r="AI115" s="938"/>
      <c r="AJ115" s="939"/>
      <c r="AK115" s="940">
        <v>71276</v>
      </c>
      <c r="AL115" s="938"/>
      <c r="AM115" s="938"/>
      <c r="AN115" s="938"/>
      <c r="AO115" s="939"/>
      <c r="AP115" s="941">
        <v>2.2000000000000002</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416</v>
      </c>
      <c r="BR115" s="926"/>
      <c r="BS115" s="926"/>
      <c r="BT115" s="926"/>
      <c r="BU115" s="926"/>
      <c r="BV115" s="926" t="s">
        <v>416</v>
      </c>
      <c r="BW115" s="926"/>
      <c r="BX115" s="926"/>
      <c r="BY115" s="926"/>
      <c r="BZ115" s="926"/>
      <c r="CA115" s="926" t="s">
        <v>416</v>
      </c>
      <c r="CB115" s="926"/>
      <c r="CC115" s="926"/>
      <c r="CD115" s="926"/>
      <c r="CE115" s="926"/>
      <c r="CF115" s="920" t="s">
        <v>416</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416</v>
      </c>
      <c r="DH115" s="959"/>
      <c r="DI115" s="959"/>
      <c r="DJ115" s="959"/>
      <c r="DK115" s="960"/>
      <c r="DL115" s="961" t="s">
        <v>416</v>
      </c>
      <c r="DM115" s="959"/>
      <c r="DN115" s="959"/>
      <c r="DO115" s="959"/>
      <c r="DP115" s="960"/>
      <c r="DQ115" s="961" t="s">
        <v>416</v>
      </c>
      <c r="DR115" s="959"/>
      <c r="DS115" s="959"/>
      <c r="DT115" s="959"/>
      <c r="DU115" s="960"/>
      <c r="DV115" s="962" t="s">
        <v>416</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416</v>
      </c>
      <c r="AB116" s="959"/>
      <c r="AC116" s="959"/>
      <c r="AD116" s="959"/>
      <c r="AE116" s="960"/>
      <c r="AF116" s="961">
        <v>267</v>
      </c>
      <c r="AG116" s="959"/>
      <c r="AH116" s="959"/>
      <c r="AI116" s="959"/>
      <c r="AJ116" s="960"/>
      <c r="AK116" s="961" t="s">
        <v>416</v>
      </c>
      <c r="AL116" s="959"/>
      <c r="AM116" s="959"/>
      <c r="AN116" s="959"/>
      <c r="AO116" s="960"/>
      <c r="AP116" s="962" t="s">
        <v>416</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416</v>
      </c>
      <c r="BR116" s="926"/>
      <c r="BS116" s="926"/>
      <c r="BT116" s="926"/>
      <c r="BU116" s="926"/>
      <c r="BV116" s="926" t="s">
        <v>416</v>
      </c>
      <c r="BW116" s="926"/>
      <c r="BX116" s="926"/>
      <c r="BY116" s="926"/>
      <c r="BZ116" s="926"/>
      <c r="CA116" s="926" t="s">
        <v>416</v>
      </c>
      <c r="CB116" s="926"/>
      <c r="CC116" s="926"/>
      <c r="CD116" s="926"/>
      <c r="CE116" s="926"/>
      <c r="CF116" s="920" t="s">
        <v>416</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193345</v>
      </c>
      <c r="DH116" s="959"/>
      <c r="DI116" s="959"/>
      <c r="DJ116" s="959"/>
      <c r="DK116" s="960"/>
      <c r="DL116" s="961">
        <v>175965</v>
      </c>
      <c r="DM116" s="959"/>
      <c r="DN116" s="959"/>
      <c r="DO116" s="959"/>
      <c r="DP116" s="960"/>
      <c r="DQ116" s="961">
        <v>160173</v>
      </c>
      <c r="DR116" s="959"/>
      <c r="DS116" s="959"/>
      <c r="DT116" s="959"/>
      <c r="DU116" s="960"/>
      <c r="DV116" s="962">
        <v>5</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928493</v>
      </c>
      <c r="AB117" s="979"/>
      <c r="AC117" s="979"/>
      <c r="AD117" s="979"/>
      <c r="AE117" s="980"/>
      <c r="AF117" s="981">
        <v>945033</v>
      </c>
      <c r="AG117" s="979"/>
      <c r="AH117" s="979"/>
      <c r="AI117" s="979"/>
      <c r="AJ117" s="980"/>
      <c r="AK117" s="981">
        <v>959238</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178</v>
      </c>
      <c r="BR117" s="926"/>
      <c r="BS117" s="926"/>
      <c r="BT117" s="926"/>
      <c r="BU117" s="926"/>
      <c r="BV117" s="926" t="s">
        <v>178</v>
      </c>
      <c r="BW117" s="926"/>
      <c r="BX117" s="926"/>
      <c r="BY117" s="926"/>
      <c r="BZ117" s="926"/>
      <c r="CA117" s="926" t="s">
        <v>178</v>
      </c>
      <c r="CB117" s="926"/>
      <c r="CC117" s="926"/>
      <c r="CD117" s="926"/>
      <c r="CE117" s="926"/>
      <c r="CF117" s="920" t="s">
        <v>178</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178</v>
      </c>
      <c r="DH117" s="959"/>
      <c r="DI117" s="959"/>
      <c r="DJ117" s="959"/>
      <c r="DK117" s="960"/>
      <c r="DL117" s="961" t="s">
        <v>178</v>
      </c>
      <c r="DM117" s="959"/>
      <c r="DN117" s="959"/>
      <c r="DO117" s="959"/>
      <c r="DP117" s="960"/>
      <c r="DQ117" s="961" t="s">
        <v>178</v>
      </c>
      <c r="DR117" s="959"/>
      <c r="DS117" s="959"/>
      <c r="DT117" s="959"/>
      <c r="DU117" s="960"/>
      <c r="DV117" s="962" t="s">
        <v>178</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313</v>
      </c>
      <c r="AL118" s="893"/>
      <c r="AM118" s="893"/>
      <c r="AN118" s="893"/>
      <c r="AO118" s="894"/>
      <c r="AP118" s="970" t="s">
        <v>431</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178</v>
      </c>
      <c r="BR118" s="1000"/>
      <c r="BS118" s="1000"/>
      <c r="BT118" s="1000"/>
      <c r="BU118" s="1000"/>
      <c r="BV118" s="1000" t="s">
        <v>178</v>
      </c>
      <c r="BW118" s="1000"/>
      <c r="BX118" s="1000"/>
      <c r="BY118" s="1000"/>
      <c r="BZ118" s="1000"/>
      <c r="CA118" s="1000" t="s">
        <v>461</v>
      </c>
      <c r="CB118" s="1000"/>
      <c r="CC118" s="1000"/>
      <c r="CD118" s="1000"/>
      <c r="CE118" s="1000"/>
      <c r="CF118" s="920" t="s">
        <v>178</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178</v>
      </c>
      <c r="DH118" s="959"/>
      <c r="DI118" s="959"/>
      <c r="DJ118" s="959"/>
      <c r="DK118" s="960"/>
      <c r="DL118" s="961" t="s">
        <v>178</v>
      </c>
      <c r="DM118" s="959"/>
      <c r="DN118" s="959"/>
      <c r="DO118" s="959"/>
      <c r="DP118" s="960"/>
      <c r="DQ118" s="961" t="s">
        <v>178</v>
      </c>
      <c r="DR118" s="959"/>
      <c r="DS118" s="959"/>
      <c r="DT118" s="959"/>
      <c r="DU118" s="960"/>
      <c r="DV118" s="962" t="s">
        <v>178</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178</v>
      </c>
      <c r="AB119" s="900"/>
      <c r="AC119" s="900"/>
      <c r="AD119" s="900"/>
      <c r="AE119" s="901"/>
      <c r="AF119" s="902" t="s">
        <v>178</v>
      </c>
      <c r="AG119" s="900"/>
      <c r="AH119" s="900"/>
      <c r="AI119" s="900"/>
      <c r="AJ119" s="901"/>
      <c r="AK119" s="902" t="s">
        <v>178</v>
      </c>
      <c r="AL119" s="900"/>
      <c r="AM119" s="900"/>
      <c r="AN119" s="900"/>
      <c r="AO119" s="901"/>
      <c r="AP119" s="903" t="s">
        <v>178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463</v>
      </c>
      <c r="BP119" s="1005"/>
      <c r="BQ119" s="999">
        <v>10880973</v>
      </c>
      <c r="BR119" s="1000"/>
      <c r="BS119" s="1000"/>
      <c r="BT119" s="1000"/>
      <c r="BU119" s="1000"/>
      <c r="BV119" s="1000">
        <v>11274425</v>
      </c>
      <c r="BW119" s="1000"/>
      <c r="BX119" s="1000"/>
      <c r="BY119" s="1000"/>
      <c r="BZ119" s="1000"/>
      <c r="CA119" s="1000">
        <v>10900451</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329427</v>
      </c>
      <c r="DH119" s="986"/>
      <c r="DI119" s="986"/>
      <c r="DJ119" s="986"/>
      <c r="DK119" s="987"/>
      <c r="DL119" s="985">
        <v>291614</v>
      </c>
      <c r="DM119" s="986"/>
      <c r="DN119" s="986"/>
      <c r="DO119" s="986"/>
      <c r="DP119" s="987"/>
      <c r="DQ119" s="985">
        <v>253102</v>
      </c>
      <c r="DR119" s="986"/>
      <c r="DS119" s="986"/>
      <c r="DT119" s="986"/>
      <c r="DU119" s="987"/>
      <c r="DV119" s="988">
        <v>7.9</v>
      </c>
      <c r="DW119" s="989"/>
      <c r="DX119" s="989"/>
      <c r="DY119" s="989"/>
      <c r="DZ119" s="990"/>
    </row>
    <row r="120" spans="1:130" s="230" customFormat="1" ht="26.25" customHeight="1" x14ac:dyDescent="0.15">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178</v>
      </c>
      <c r="AB120" s="959"/>
      <c r="AC120" s="959"/>
      <c r="AD120" s="959"/>
      <c r="AE120" s="960"/>
      <c r="AF120" s="961" t="s">
        <v>178</v>
      </c>
      <c r="AG120" s="959"/>
      <c r="AH120" s="959"/>
      <c r="AI120" s="959"/>
      <c r="AJ120" s="960"/>
      <c r="AK120" s="961" t="s">
        <v>178</v>
      </c>
      <c r="AL120" s="959"/>
      <c r="AM120" s="959"/>
      <c r="AN120" s="959"/>
      <c r="AO120" s="960"/>
      <c r="AP120" s="962" t="s">
        <v>178</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914560</v>
      </c>
      <c r="BR120" s="931"/>
      <c r="BS120" s="931"/>
      <c r="BT120" s="931"/>
      <c r="BU120" s="931"/>
      <c r="BV120" s="931">
        <v>1134792</v>
      </c>
      <c r="BW120" s="931"/>
      <c r="BX120" s="931"/>
      <c r="BY120" s="931"/>
      <c r="BZ120" s="931"/>
      <c r="CA120" s="931">
        <v>1157788</v>
      </c>
      <c r="CB120" s="931"/>
      <c r="CC120" s="931"/>
      <c r="CD120" s="931"/>
      <c r="CE120" s="931"/>
      <c r="CF120" s="944">
        <v>36.1</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3726773</v>
      </c>
      <c r="DH120" s="931"/>
      <c r="DI120" s="931"/>
      <c r="DJ120" s="931"/>
      <c r="DK120" s="931"/>
      <c r="DL120" s="931">
        <v>3623725</v>
      </c>
      <c r="DM120" s="931"/>
      <c r="DN120" s="931"/>
      <c r="DO120" s="931"/>
      <c r="DP120" s="931"/>
      <c r="DQ120" s="931">
        <v>3571499</v>
      </c>
      <c r="DR120" s="931"/>
      <c r="DS120" s="931"/>
      <c r="DT120" s="931"/>
      <c r="DU120" s="931"/>
      <c r="DV120" s="932">
        <v>111.5</v>
      </c>
      <c r="DW120" s="932"/>
      <c r="DX120" s="932"/>
      <c r="DY120" s="932"/>
      <c r="DZ120" s="933"/>
    </row>
    <row r="121" spans="1:130" s="230" customFormat="1" ht="26.25" customHeight="1" x14ac:dyDescent="0.15">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178</v>
      </c>
      <c r="AB121" s="959"/>
      <c r="AC121" s="959"/>
      <c r="AD121" s="959"/>
      <c r="AE121" s="960"/>
      <c r="AF121" s="961" t="s">
        <v>178</v>
      </c>
      <c r="AG121" s="959"/>
      <c r="AH121" s="959"/>
      <c r="AI121" s="959"/>
      <c r="AJ121" s="960"/>
      <c r="AK121" s="961" t="s">
        <v>178</v>
      </c>
      <c r="AL121" s="959"/>
      <c r="AM121" s="959"/>
      <c r="AN121" s="959"/>
      <c r="AO121" s="960"/>
      <c r="AP121" s="962" t="s">
        <v>178</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114354</v>
      </c>
      <c r="BR121" s="926"/>
      <c r="BS121" s="926"/>
      <c r="BT121" s="926"/>
      <c r="BU121" s="926"/>
      <c r="BV121" s="926">
        <v>107424</v>
      </c>
      <c r="BW121" s="926"/>
      <c r="BX121" s="926"/>
      <c r="BY121" s="926"/>
      <c r="BZ121" s="926"/>
      <c r="CA121" s="926">
        <v>96011</v>
      </c>
      <c r="CB121" s="926"/>
      <c r="CC121" s="926"/>
      <c r="CD121" s="926"/>
      <c r="CE121" s="926"/>
      <c r="CF121" s="920">
        <v>3</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618216</v>
      </c>
      <c r="DH121" s="926"/>
      <c r="DI121" s="926"/>
      <c r="DJ121" s="926"/>
      <c r="DK121" s="926"/>
      <c r="DL121" s="926">
        <v>608442</v>
      </c>
      <c r="DM121" s="926"/>
      <c r="DN121" s="926"/>
      <c r="DO121" s="926"/>
      <c r="DP121" s="926"/>
      <c r="DQ121" s="926">
        <v>576711</v>
      </c>
      <c r="DR121" s="926"/>
      <c r="DS121" s="926"/>
      <c r="DT121" s="926"/>
      <c r="DU121" s="926"/>
      <c r="DV121" s="927">
        <v>18</v>
      </c>
      <c r="DW121" s="927"/>
      <c r="DX121" s="927"/>
      <c r="DY121" s="927"/>
      <c r="DZ121" s="928"/>
    </row>
    <row r="122" spans="1:130" s="230" customFormat="1" ht="26.25" customHeight="1" x14ac:dyDescent="0.15">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178</v>
      </c>
      <c r="AG122" s="959"/>
      <c r="AH122" s="959"/>
      <c r="AI122" s="959"/>
      <c r="AJ122" s="960"/>
      <c r="AK122" s="961" t="s">
        <v>178</v>
      </c>
      <c r="AL122" s="959"/>
      <c r="AM122" s="959"/>
      <c r="AN122" s="959"/>
      <c r="AO122" s="960"/>
      <c r="AP122" s="962" t="s">
        <v>178</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5684272</v>
      </c>
      <c r="BR122" s="1000"/>
      <c r="BS122" s="1000"/>
      <c r="BT122" s="1000"/>
      <c r="BU122" s="1000"/>
      <c r="BV122" s="1000">
        <v>6015443</v>
      </c>
      <c r="BW122" s="1000"/>
      <c r="BX122" s="1000"/>
      <c r="BY122" s="1000"/>
      <c r="BZ122" s="1000"/>
      <c r="CA122" s="1000">
        <v>5859681</v>
      </c>
      <c r="CB122" s="1000"/>
      <c r="CC122" s="1000"/>
      <c r="CD122" s="1000"/>
      <c r="CE122" s="1000"/>
      <c r="CF122" s="1017">
        <v>182.9</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178</v>
      </c>
      <c r="DH122" s="926"/>
      <c r="DI122" s="926"/>
      <c r="DJ122" s="926"/>
      <c r="DK122" s="926"/>
      <c r="DL122" s="926" t="s">
        <v>178</v>
      </c>
      <c r="DM122" s="926"/>
      <c r="DN122" s="926"/>
      <c r="DO122" s="926"/>
      <c r="DP122" s="926"/>
      <c r="DQ122" s="926" t="s">
        <v>178</v>
      </c>
      <c r="DR122" s="926"/>
      <c r="DS122" s="926"/>
      <c r="DT122" s="926"/>
      <c r="DU122" s="926"/>
      <c r="DV122" s="927" t="s">
        <v>178</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18787</v>
      </c>
      <c r="AB123" s="959"/>
      <c r="AC123" s="959"/>
      <c r="AD123" s="959"/>
      <c r="AE123" s="960"/>
      <c r="AF123" s="961">
        <v>18655</v>
      </c>
      <c r="AG123" s="959"/>
      <c r="AH123" s="959"/>
      <c r="AI123" s="959"/>
      <c r="AJ123" s="960"/>
      <c r="AK123" s="961">
        <v>16956</v>
      </c>
      <c r="AL123" s="959"/>
      <c r="AM123" s="959"/>
      <c r="AN123" s="959"/>
      <c r="AO123" s="960"/>
      <c r="AP123" s="962">
        <v>0.5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472</v>
      </c>
      <c r="BP123" s="1005"/>
      <c r="BQ123" s="1063">
        <v>6713186</v>
      </c>
      <c r="BR123" s="1064"/>
      <c r="BS123" s="1064"/>
      <c r="BT123" s="1064"/>
      <c r="BU123" s="1064"/>
      <c r="BV123" s="1064">
        <v>7257659</v>
      </c>
      <c r="BW123" s="1064"/>
      <c r="BX123" s="1064"/>
      <c r="BY123" s="1064"/>
      <c r="BZ123" s="1064"/>
      <c r="CA123" s="1064">
        <v>7113480</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178</v>
      </c>
      <c r="DH123" s="959"/>
      <c r="DI123" s="959"/>
      <c r="DJ123" s="959"/>
      <c r="DK123" s="960"/>
      <c r="DL123" s="961" t="s">
        <v>178</v>
      </c>
      <c r="DM123" s="959"/>
      <c r="DN123" s="959"/>
      <c r="DO123" s="959"/>
      <c r="DP123" s="960"/>
      <c r="DQ123" s="961" t="s">
        <v>178</v>
      </c>
      <c r="DR123" s="959"/>
      <c r="DS123" s="959"/>
      <c r="DT123" s="959"/>
      <c r="DU123" s="960"/>
      <c r="DV123" s="962" t="s">
        <v>461</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178</v>
      </c>
      <c r="AG124" s="959"/>
      <c r="AH124" s="959"/>
      <c r="AI124" s="959"/>
      <c r="AJ124" s="960"/>
      <c r="AK124" s="961" t="s">
        <v>178</v>
      </c>
      <c r="AL124" s="959"/>
      <c r="AM124" s="959"/>
      <c r="AN124" s="959"/>
      <c r="AO124" s="960"/>
      <c r="AP124" s="962" t="s">
        <v>178</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136.6</v>
      </c>
      <c r="BR124" s="1027"/>
      <c r="BS124" s="1027"/>
      <c r="BT124" s="1027"/>
      <c r="BU124" s="1027"/>
      <c r="BV124" s="1027">
        <v>121.6</v>
      </c>
      <c r="BW124" s="1027"/>
      <c r="BX124" s="1027"/>
      <c r="BY124" s="1027"/>
      <c r="BZ124" s="1027"/>
      <c r="CA124" s="1027">
        <v>118.1</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178</v>
      </c>
      <c r="DH124" s="986"/>
      <c r="DI124" s="986"/>
      <c r="DJ124" s="986"/>
      <c r="DK124" s="987"/>
      <c r="DL124" s="985" t="s">
        <v>178</v>
      </c>
      <c r="DM124" s="986"/>
      <c r="DN124" s="986"/>
      <c r="DO124" s="986"/>
      <c r="DP124" s="987"/>
      <c r="DQ124" s="985" t="s">
        <v>178</v>
      </c>
      <c r="DR124" s="986"/>
      <c r="DS124" s="986"/>
      <c r="DT124" s="986"/>
      <c r="DU124" s="987"/>
      <c r="DV124" s="988" t="s">
        <v>178</v>
      </c>
      <c r="DW124" s="989"/>
      <c r="DX124" s="989"/>
      <c r="DY124" s="989"/>
      <c r="DZ124" s="990"/>
    </row>
    <row r="125" spans="1:130" s="230" customFormat="1" ht="26.25" customHeight="1" x14ac:dyDescent="0.15">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178</v>
      </c>
      <c r="AB125" s="959"/>
      <c r="AC125" s="959"/>
      <c r="AD125" s="959"/>
      <c r="AE125" s="960"/>
      <c r="AF125" s="961" t="s">
        <v>178</v>
      </c>
      <c r="AG125" s="959"/>
      <c r="AH125" s="959"/>
      <c r="AI125" s="959"/>
      <c r="AJ125" s="960"/>
      <c r="AK125" s="961" t="s">
        <v>178</v>
      </c>
      <c r="AL125" s="959"/>
      <c r="AM125" s="959"/>
      <c r="AN125" s="959"/>
      <c r="AO125" s="960"/>
      <c r="AP125" s="962" t="s">
        <v>178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178</v>
      </c>
      <c r="DH125" s="931"/>
      <c r="DI125" s="931"/>
      <c r="DJ125" s="931"/>
      <c r="DK125" s="931"/>
      <c r="DL125" s="931" t="s">
        <v>178</v>
      </c>
      <c r="DM125" s="931"/>
      <c r="DN125" s="931"/>
      <c r="DO125" s="931"/>
      <c r="DP125" s="931"/>
      <c r="DQ125" s="931" t="s">
        <v>178</v>
      </c>
      <c r="DR125" s="931"/>
      <c r="DS125" s="931"/>
      <c r="DT125" s="931"/>
      <c r="DU125" s="931"/>
      <c r="DV125" s="932" t="s">
        <v>178</v>
      </c>
      <c r="DW125" s="932"/>
      <c r="DX125" s="932"/>
      <c r="DY125" s="932"/>
      <c r="DZ125" s="933"/>
    </row>
    <row r="126" spans="1:130" s="230" customFormat="1" ht="26.25" customHeight="1" thickBot="1" x14ac:dyDescent="0.2">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53765</v>
      </c>
      <c r="AB126" s="959"/>
      <c r="AC126" s="959"/>
      <c r="AD126" s="959"/>
      <c r="AE126" s="960"/>
      <c r="AF126" s="961">
        <v>53688</v>
      </c>
      <c r="AG126" s="959"/>
      <c r="AH126" s="959"/>
      <c r="AI126" s="959"/>
      <c r="AJ126" s="960"/>
      <c r="AK126" s="961">
        <v>54320</v>
      </c>
      <c r="AL126" s="959"/>
      <c r="AM126" s="959"/>
      <c r="AN126" s="959"/>
      <c r="AO126" s="960"/>
      <c r="AP126" s="962">
        <v>1.7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178</v>
      </c>
      <c r="DH126" s="926"/>
      <c r="DI126" s="926"/>
      <c r="DJ126" s="926"/>
      <c r="DK126" s="926"/>
      <c r="DL126" s="926" t="s">
        <v>178</v>
      </c>
      <c r="DM126" s="926"/>
      <c r="DN126" s="926"/>
      <c r="DO126" s="926"/>
      <c r="DP126" s="926"/>
      <c r="DQ126" s="926" t="s">
        <v>178</v>
      </c>
      <c r="DR126" s="926"/>
      <c r="DS126" s="926"/>
      <c r="DT126" s="926"/>
      <c r="DU126" s="926"/>
      <c r="DV126" s="927" t="s">
        <v>178</v>
      </c>
      <c r="DW126" s="927"/>
      <c r="DX126" s="927"/>
      <c r="DY126" s="927"/>
      <c r="DZ126" s="928"/>
    </row>
    <row r="127" spans="1:130" s="230" customFormat="1" ht="26.25" customHeight="1" x14ac:dyDescent="0.15">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178</v>
      </c>
      <c r="AB127" s="959"/>
      <c r="AC127" s="959"/>
      <c r="AD127" s="959"/>
      <c r="AE127" s="960"/>
      <c r="AF127" s="961" t="s">
        <v>178</v>
      </c>
      <c r="AG127" s="959"/>
      <c r="AH127" s="959"/>
      <c r="AI127" s="959"/>
      <c r="AJ127" s="960"/>
      <c r="AK127" s="961" t="s">
        <v>178</v>
      </c>
      <c r="AL127" s="959"/>
      <c r="AM127" s="959"/>
      <c r="AN127" s="959"/>
      <c r="AO127" s="960"/>
      <c r="AP127" s="962" t="s">
        <v>178</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178</v>
      </c>
      <c r="DH127" s="926"/>
      <c r="DI127" s="926"/>
      <c r="DJ127" s="926"/>
      <c r="DK127" s="926"/>
      <c r="DL127" s="926" t="s">
        <v>178</v>
      </c>
      <c r="DM127" s="926"/>
      <c r="DN127" s="926"/>
      <c r="DO127" s="926"/>
      <c r="DP127" s="926"/>
      <c r="DQ127" s="926" t="s">
        <v>461</v>
      </c>
      <c r="DR127" s="926"/>
      <c r="DS127" s="926"/>
      <c r="DT127" s="926"/>
      <c r="DU127" s="926"/>
      <c r="DV127" s="927" t="s">
        <v>461</v>
      </c>
      <c r="DW127" s="927"/>
      <c r="DX127" s="927"/>
      <c r="DY127" s="927"/>
      <c r="DZ127" s="928"/>
    </row>
    <row r="128" spans="1:130" s="230" customFormat="1" ht="26.25" customHeight="1" thickBot="1" x14ac:dyDescent="0.2">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v>21680</v>
      </c>
      <c r="AB128" s="1046"/>
      <c r="AC128" s="1046"/>
      <c r="AD128" s="1046"/>
      <c r="AE128" s="1047"/>
      <c r="AF128" s="1048">
        <v>24340</v>
      </c>
      <c r="AG128" s="1046"/>
      <c r="AH128" s="1046"/>
      <c r="AI128" s="1046"/>
      <c r="AJ128" s="1047"/>
      <c r="AK128" s="1048">
        <v>24812</v>
      </c>
      <c r="AL128" s="1046"/>
      <c r="AM128" s="1046"/>
      <c r="AN128" s="1046"/>
      <c r="AO128" s="1047"/>
      <c r="AP128" s="1049"/>
      <c r="AQ128" s="1050"/>
      <c r="AR128" s="1050"/>
      <c r="AS128" s="1050"/>
      <c r="AT128" s="1051"/>
      <c r="AU128" s="232"/>
      <c r="AV128" s="232"/>
      <c r="AW128" s="232"/>
      <c r="AX128" s="896" t="s">
        <v>486</v>
      </c>
      <c r="AY128" s="897"/>
      <c r="AZ128" s="897"/>
      <c r="BA128" s="897"/>
      <c r="BB128" s="897"/>
      <c r="BC128" s="897"/>
      <c r="BD128" s="897"/>
      <c r="BE128" s="898"/>
      <c r="BF128" s="1052" t="s">
        <v>178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178</v>
      </c>
      <c r="DH128" s="1038"/>
      <c r="DI128" s="1038"/>
      <c r="DJ128" s="1038"/>
      <c r="DK128" s="1038"/>
      <c r="DL128" s="1038" t="s">
        <v>178</v>
      </c>
      <c r="DM128" s="1038"/>
      <c r="DN128" s="1038"/>
      <c r="DO128" s="1038"/>
      <c r="DP128" s="1038"/>
      <c r="DQ128" s="1038" t="s">
        <v>178</v>
      </c>
      <c r="DR128" s="1038"/>
      <c r="DS128" s="1038"/>
      <c r="DT128" s="1038"/>
      <c r="DU128" s="1038"/>
      <c r="DV128" s="1039" t="s">
        <v>178</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3570645</v>
      </c>
      <c r="AB129" s="959"/>
      <c r="AC129" s="959"/>
      <c r="AD129" s="959"/>
      <c r="AE129" s="960"/>
      <c r="AF129" s="961">
        <v>3817294</v>
      </c>
      <c r="AG129" s="959"/>
      <c r="AH129" s="959"/>
      <c r="AI129" s="959"/>
      <c r="AJ129" s="960"/>
      <c r="AK129" s="961">
        <v>3713967</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178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520743</v>
      </c>
      <c r="AB130" s="959"/>
      <c r="AC130" s="959"/>
      <c r="AD130" s="959"/>
      <c r="AE130" s="960"/>
      <c r="AF130" s="961">
        <v>514815</v>
      </c>
      <c r="AG130" s="959"/>
      <c r="AH130" s="959"/>
      <c r="AI130" s="959"/>
      <c r="AJ130" s="960"/>
      <c r="AK130" s="961">
        <v>509899</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12.7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3049902</v>
      </c>
      <c r="AB131" s="986"/>
      <c r="AC131" s="986"/>
      <c r="AD131" s="986"/>
      <c r="AE131" s="987"/>
      <c r="AF131" s="985">
        <v>3302479</v>
      </c>
      <c r="AG131" s="986"/>
      <c r="AH131" s="986"/>
      <c r="AI131" s="986"/>
      <c r="AJ131" s="987"/>
      <c r="AK131" s="985">
        <v>3204068</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6"/>
      <c r="BF131" s="1084">
        <v>118.1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12.65843952</v>
      </c>
      <c r="AB132" s="1097"/>
      <c r="AC132" s="1097"/>
      <c r="AD132" s="1097"/>
      <c r="AE132" s="1098"/>
      <c r="AF132" s="1099">
        <v>12.290100860000001</v>
      </c>
      <c r="AG132" s="1097"/>
      <c r="AH132" s="1097"/>
      <c r="AI132" s="1097"/>
      <c r="AJ132" s="1098"/>
      <c r="AK132" s="1099">
        <v>13.249625160000001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12.5</v>
      </c>
      <c r="AB133" s="1080"/>
      <c r="AC133" s="1080"/>
      <c r="AD133" s="1080"/>
      <c r="AE133" s="1081"/>
      <c r="AF133" s="1079">
        <v>12.5</v>
      </c>
      <c r="AG133" s="1080"/>
      <c r="AH133" s="1080"/>
      <c r="AI133" s="1080"/>
      <c r="AJ133" s="1081"/>
      <c r="AK133" s="1079">
        <v>12.7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qZkIHk6LnPzfe60O982X2ZnIH8ttinlvxkdGFBNHSQCvyOSXrYmjFluFULoRpVpyDLOguWET65IcEiccwk/UA==" saltValue="J+tmtmB5VspUbjcX9q+d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1kQ/M+gHG39Y3a0xhgYVzT2ablaY8Pvee6TaTf/qEDVtQun55JT52M2bWq1MWLS66NXYN2imfcfcmtFgdQQsA==" saltValue="Y7Pu7PFB+89xm+mityKlC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t20xZEN6zWku9zQGgASA+g6dUwU8FO6dmnTi5MIY5eml2OTFFcVcA7qoPCq2e+AOcGPW5WC4h/G/nmvQ6Sw==" saltValue="SF/YnrQ5W2GRnkXVkFz3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1107247</v>
      </c>
      <c r="AP9" s="281">
        <v>99358</v>
      </c>
      <c r="AQ9" s="282">
        <v>108757</v>
      </c>
      <c r="AR9" s="283">
        <v>-8.6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236378</v>
      </c>
      <c r="AP10" s="284">
        <v>21211</v>
      </c>
      <c r="AQ10" s="285">
        <v>15108</v>
      </c>
      <c r="AR10" s="286">
        <v>40.4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t="s">
        <v>509</v>
      </c>
      <c r="AP11" s="284" t="s">
        <v>509</v>
      </c>
      <c r="AQ11" s="285">
        <v>1414</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509</v>
      </c>
      <c r="AP12" s="284" t="s">
        <v>509</v>
      </c>
      <c r="AQ12" s="285">
        <v>40</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70641</v>
      </c>
      <c r="AP13" s="284">
        <v>6339</v>
      </c>
      <c r="AQ13" s="285">
        <v>4611</v>
      </c>
      <c r="AR13" s="286">
        <v>37.5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19920</v>
      </c>
      <c r="AP14" s="284">
        <v>1788</v>
      </c>
      <c r="AQ14" s="285">
        <v>2427</v>
      </c>
      <c r="AR14" s="286">
        <v>-26.3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-99044</v>
      </c>
      <c r="AP15" s="284">
        <v>-8888</v>
      </c>
      <c r="AQ15" s="285">
        <v>-7785</v>
      </c>
      <c r="AR15" s="286">
        <v>14.2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1335142</v>
      </c>
      <c r="AP16" s="284">
        <v>119808</v>
      </c>
      <c r="AQ16" s="285">
        <v>124572</v>
      </c>
      <c r="AR16" s="286">
        <v>-3.8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9.7799999999999994</v>
      </c>
      <c r="AP21" s="298">
        <v>10.78</v>
      </c>
      <c r="AQ21" s="299">
        <v>-1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94.8</v>
      </c>
      <c r="AP22" s="303">
        <v>96.3</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500708</v>
      </c>
      <c r="AP32" s="312">
        <v>44931</v>
      </c>
      <c r="AQ32" s="313">
        <v>62543</v>
      </c>
      <c r="AR32" s="314">
        <v>-28.2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330208</v>
      </c>
      <c r="AP35" s="312">
        <v>29631</v>
      </c>
      <c r="AQ35" s="313">
        <v>16620</v>
      </c>
      <c r="AR35" s="314">
        <v>78.3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57046</v>
      </c>
      <c r="AP36" s="312">
        <v>5119</v>
      </c>
      <c r="AQ36" s="313">
        <v>3562</v>
      </c>
      <c r="AR36" s="314">
        <v>43.7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71276</v>
      </c>
      <c r="AP37" s="312">
        <v>6396</v>
      </c>
      <c r="AQ37" s="313">
        <v>625</v>
      </c>
      <c r="AR37" s="314">
        <v>923.4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509</v>
      </c>
      <c r="AP38" s="315" t="s">
        <v>509</v>
      </c>
      <c r="AQ38" s="316">
        <v>3</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-24812</v>
      </c>
      <c r="AP39" s="312">
        <v>-2226</v>
      </c>
      <c r="AQ39" s="313">
        <v>-2822</v>
      </c>
      <c r="AR39" s="314">
        <v>-21.1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-509899</v>
      </c>
      <c r="AP40" s="312">
        <v>-45755</v>
      </c>
      <c r="AQ40" s="313">
        <v>-53912</v>
      </c>
      <c r="AR40" s="314">
        <v>-15.1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424527</v>
      </c>
      <c r="AP41" s="312">
        <v>38095</v>
      </c>
      <c r="AQ41" s="313">
        <v>26618</v>
      </c>
      <c r="AR41" s="314">
        <v>43.1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208164</v>
      </c>
      <c r="AN51" s="334">
        <v>17466</v>
      </c>
      <c r="AO51" s="335">
        <v>-15.5</v>
      </c>
      <c r="AP51" s="336">
        <v>88328</v>
      </c>
      <c r="AQ51" s="337">
        <v>-1.9</v>
      </c>
      <c r="AR51" s="338">
        <v>-13.6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91255</v>
      </c>
      <c r="AN52" s="342">
        <v>7657</v>
      </c>
      <c r="AO52" s="343">
        <v>-32.5</v>
      </c>
      <c r="AP52" s="344">
        <v>49013</v>
      </c>
      <c r="AQ52" s="345">
        <v>6.4</v>
      </c>
      <c r="AR52" s="346">
        <v>-38.9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178254</v>
      </c>
      <c r="AN53" s="334">
        <v>15113</v>
      </c>
      <c r="AO53" s="335">
        <v>-13.5</v>
      </c>
      <c r="AP53" s="336">
        <v>103390</v>
      </c>
      <c r="AQ53" s="337">
        <v>17.100000000000001</v>
      </c>
      <c r="AR53" s="338">
        <v>-30.6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131692</v>
      </c>
      <c r="AN54" s="342">
        <v>11165</v>
      </c>
      <c r="AO54" s="343">
        <v>45.8</v>
      </c>
      <c r="AP54" s="344">
        <v>51269</v>
      </c>
      <c r="AQ54" s="345">
        <v>4.5999999999999996</v>
      </c>
      <c r="AR54" s="346">
        <v>41.2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336413</v>
      </c>
      <c r="AN55" s="334">
        <v>29001</v>
      </c>
      <c r="AO55" s="335">
        <v>91.9</v>
      </c>
      <c r="AP55" s="336">
        <v>117234</v>
      </c>
      <c r="AQ55" s="337">
        <v>13.4</v>
      </c>
      <c r="AR55" s="338">
        <v>78.5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238877</v>
      </c>
      <c r="AN56" s="342">
        <v>20593</v>
      </c>
      <c r="AO56" s="343">
        <v>84.4</v>
      </c>
      <c r="AP56" s="344">
        <v>59796</v>
      </c>
      <c r="AQ56" s="345">
        <v>16.600000000000001</v>
      </c>
      <c r="AR56" s="346">
        <v>67.8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1346431</v>
      </c>
      <c r="AN57" s="334">
        <v>118264</v>
      </c>
      <c r="AO57" s="335">
        <v>307.8</v>
      </c>
      <c r="AP57" s="336">
        <v>97758</v>
      </c>
      <c r="AQ57" s="337">
        <v>-16.600000000000001</v>
      </c>
      <c r="AR57" s="338">
        <v>324.39999999999998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1145071</v>
      </c>
      <c r="AN58" s="342">
        <v>100577</v>
      </c>
      <c r="AO58" s="343">
        <v>388.4</v>
      </c>
      <c r="AP58" s="344">
        <v>45946</v>
      </c>
      <c r="AQ58" s="345">
        <v>-23.2</v>
      </c>
      <c r="AR58" s="346">
        <v>411.6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553189</v>
      </c>
      <c r="AN59" s="334">
        <v>49640</v>
      </c>
      <c r="AO59" s="335">
        <v>-58</v>
      </c>
      <c r="AP59" s="336">
        <v>91338</v>
      </c>
      <c r="AQ59" s="337">
        <v>-6.6</v>
      </c>
      <c r="AR59" s="338">
        <v>-51.4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366889</v>
      </c>
      <c r="AN60" s="342">
        <v>32923</v>
      </c>
      <c r="AO60" s="343">
        <v>-67.3</v>
      </c>
      <c r="AP60" s="344">
        <v>43989</v>
      </c>
      <c r="AQ60" s="345">
        <v>-4.3</v>
      </c>
      <c r="AR60" s="346">
        <v>-63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524490</v>
      </c>
      <c r="AN61" s="349">
        <v>45897</v>
      </c>
      <c r="AO61" s="350">
        <v>62.5</v>
      </c>
      <c r="AP61" s="351">
        <v>99610</v>
      </c>
      <c r="AQ61" s="352">
        <v>1.1000000000000001</v>
      </c>
      <c r="AR61" s="338">
        <v>61.4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394757</v>
      </c>
      <c r="AN62" s="342">
        <v>34583</v>
      </c>
      <c r="AO62" s="343">
        <v>83.8</v>
      </c>
      <c r="AP62" s="344">
        <v>50003</v>
      </c>
      <c r="AQ62" s="345">
        <v>0</v>
      </c>
      <c r="AR62" s="346">
        <v>83.8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cANJhy6q2Q/xHqzv4lw/ooKFAHdUpVGBSqTxKAZDgJZZWkhnDeVcT7klNruyMuhjjrOuFNkU6m6NRsNrAWKIg==" saltValue="zcz6M+a9z5HgQVksT2nW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1" spans="125:125" ht="13.5" hidden="1" customHeight="1" x14ac:dyDescent="0.15">
      <c r="DU121" s="259"/>
    </row>
  </sheetData>
  <sheetProtection algorithmName="SHA-512" hashValue="GrsXCqnKM4lALmQeX2+mpxlaEWACS9HBHtc3OUiuBYJisHiqRlD1ABwwqbpB1BTLYIReYvx4sJ26NGYhm3P3OA==" saltValue="jFBNfXB1S9suGUK/4COO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UExW9loe/dPC8bu4MY/BObf1SvpoyeCBoOpSoB3/hfDDUx/s3sB39oUqTyOCElVqoZXps2ppbe25uZ7vrUgAsw==" saltValue="EFqY7xiyEY4WcMPc9pYu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12.22</v>
      </c>
      <c r="G47" s="12">
        <v>14.19</v>
      </c>
      <c r="H47" s="12">
        <v>10.27</v>
      </c>
      <c r="I47" s="12">
        <v>16.63</v>
      </c>
      <c r="J47" s="13">
        <v>18.89</v>
      </c>
    </row>
    <row r="48" spans="2:10" ht="57.75" customHeight="1" x14ac:dyDescent="0.15">
      <c r="B48" s="14"/>
      <c r="C48" s="1141" t="s">
        <v>4</v>
      </c>
      <c r="D48" s="1141"/>
      <c r="E48" s="1142"/>
      <c r="F48" s="15">
        <v>4.57</v>
      </c>
      <c r="G48" s="16">
        <v>3.94</v>
      </c>
      <c r="H48" s="16">
        <v>2.97</v>
      </c>
      <c r="I48" s="16">
        <v>5.45</v>
      </c>
      <c r="J48" s="17">
        <v>5.82</v>
      </c>
    </row>
    <row r="49" spans="2:10" ht="57.75" customHeight="1" thickBot="1" x14ac:dyDescent="0.2">
      <c r="B49" s="18"/>
      <c r="C49" s="1143" t="s">
        <v>5</v>
      </c>
      <c r="D49" s="1143"/>
      <c r="E49" s="1144"/>
      <c r="F49" s="19" t="s">
        <v>556</v>
      </c>
      <c r="G49" s="20">
        <v>1.25</v>
      </c>
      <c r="H49" s="20" t="s">
        <v>557</v>
      </c>
      <c r="I49" s="20">
        <v>9.6999999999999993</v>
      </c>
      <c r="J49" s="21">
        <v>2.0099999999999998</v>
      </c>
    </row>
    <row r="50" spans="2:10" x14ac:dyDescent="0.15"/>
  </sheetData>
  <sheetProtection algorithmName="SHA-512" hashValue="5sbDQ1OeM3BiYg38ZIRgQBaOUmWLI/IuKDu0aMA6M8vcqIkWB25mwbrD0ZoBZOaDzeRIEWQ9uZ5lzR/7+05t/g==" saltValue="nN79TvULahWIcEqDDF3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user2141</cp:lastModifiedBy>
  <cp:lastPrinted>2024-03-11T03:07:23Z</cp:lastPrinted>
  <dcterms:created xsi:type="dcterms:W3CDTF">2024-02-05T02:58:31Z</dcterms:created>
  <dcterms:modified xsi:type="dcterms:W3CDTF">2024-03-15T08:13:27Z</dcterms:modified>
  <cp:category/>
</cp:coreProperties>
</file>