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<sst xmlns="http://schemas.openxmlformats.org/spreadsheetml/2006/main" count="226" uniqueCount="111">
  <si>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</si>
  <si>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</si>
  <si>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</si>
  <si>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</si>
  <si>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</si>
  <si>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</si>
  <si>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</si>
  <si>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</si>
  <si>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</si>
  <si>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</si>
  <si>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</si>
  <si>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</si>
  <si>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</si>
  <si>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</si>
  <si>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</si>
  <si>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</si>
  <si>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</si>
  <si>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</si>
  <si>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</si>
  <si>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</si>
  <si>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</si>
  <si>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</si>
  <si>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</si>
  <si>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</si>
  <si>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</si>
  <si>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</si>
  <si>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</si>
  <si>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</si>
  <si>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</si>
  <si>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</si>
  <si>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</si>
  <si>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</si>
  <si>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</si>
  <si>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</si>
  <si>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</si>
  <si>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</si>
  <si>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</si>
  <si>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</si>
  <si>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</si>
  <si>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</si>
  <si>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</si>
  <si>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</si>
  <si>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</si>
  <si>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</si>
  <si>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</si>
  <si>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</si>
  <si>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</si>
  <si>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</si>
  <si>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</si>
  <si>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</si>
  <si>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</si>
  <si>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</si>
  <si>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</si>
  <si>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</si>
  <si>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</si>
  <si>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</si>
  <si>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</si>
  <si>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</si>
  <si>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</si>
  <si>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</si>
  <si>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</si>
  <si>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</si>
  <si>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</si>
  <si>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</si>
  <si>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</si>
  <si>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</si>
  <si>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</si>
  <si>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</si>
  <si>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</si>
  <si>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</si>
  <si>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</si>
  <si>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</si>
  <si>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</si>
  <si>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</si>
  <si>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</si>
  <si>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</si>
  <si>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</si>
  <si>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</si>
  <si>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</si>
  <si>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</si>
  <si>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</si>
  <si>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</si>
  <si>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</si>
  <si>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</si>
  <si>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</si>
  <si>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</si>
  <si>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</si>
  <si>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</si>
  <si>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</si>
  <si>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</si>
  <si>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</si>
  <si>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</si>
  <si>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</si>
  <si>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</si>
  <si>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</si>
  <si>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</si>
  <si>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平生町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</si>
  <si>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</si>
  <si>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</si>
  <si>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</si>
  <si>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</si>
  <si>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</si>
  <si>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</si>
  <si>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</si>
  <si>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</si>
  <si>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</si>
  <si>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</si>
  <si>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</si>
  <si>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経営規模と比べて企業債の規模が大きいことが原因で、料金収入及び一般会計からの繰入金等の総収益で総費用と地方債償還金を加えた額を賄えていない。また、総収益の大半は一般会計からの繰入金に依存している状態である。
【企業債残高対事業規模比率】
建設当初の投資規模が大きかった影響で高い数値となっているが、企業債残高の減少に伴い今後は減少傾向で推移すると見込んでいる。
【経費回収率】
類似団体平均値を下回る結果となっており、使用料で回収すべき経費のほとんどが使用料で賄えていない状態である。収益的収支比率と見比べながら料金の適正化と経費削減に取り組む必要がある。
【汚水処理原価】
人口減少（接続人口の減）及び節水器具の発達等による有収水量の伸び悩みが、類似団体平均値を上回っている大きな原因と考えており、水洗化率の向上が必要である。
【水洗化率】
数値は上昇傾向で推移しており、１００％に近づけるよう引き続き水洗化率向上の取り組みに努める。</t>
    <rPh sb="1" eb="4">
      <t>シュウエキテキ</t>
    </rPh>
    <rPh sb="4" eb="6">
      <t>シュウシ</t>
    </rPh>
    <rPh sb="6" eb="8">
      <t>ヒリツ</t>
    </rPh>
    <rPh sb="18" eb="20">
      <t>キギョウ</t>
    </rPh>
    <rPh sb="31" eb="33">
      <t>ゲンイン</t>
    </rPh>
    <rPh sb="35" eb="37">
      <t>リョウキン</t>
    </rPh>
    <rPh sb="37" eb="39">
      <t>シュウニュウ</t>
    </rPh>
    <rPh sb="39" eb="40">
      <t>オヨ</t>
    </rPh>
    <rPh sb="41" eb="43">
      <t>イッパン</t>
    </rPh>
    <rPh sb="43" eb="45">
      <t>カイケイ</t>
    </rPh>
    <rPh sb="48" eb="50">
      <t>クリイレ</t>
    </rPh>
    <rPh sb="50" eb="51">
      <t>キン</t>
    </rPh>
    <rPh sb="51" eb="52">
      <t>トウ</t>
    </rPh>
    <rPh sb="53" eb="56">
      <t>ソウシュウエキ</t>
    </rPh>
    <rPh sb="57" eb="60">
      <t>ソウヒヨウ</t>
    </rPh>
    <rPh sb="61" eb="64">
      <t>チホウサイ</t>
    </rPh>
    <rPh sb="64" eb="67">
      <t>ショウカンキン</t>
    </rPh>
    <rPh sb="68" eb="69">
      <t>クワ</t>
    </rPh>
    <rPh sb="71" eb="72">
      <t>ガク</t>
    </rPh>
    <rPh sb="73" eb="74">
      <t>マカナ</t>
    </rPh>
    <rPh sb="83" eb="86">
      <t>ソウシュウエキ</t>
    </rPh>
    <rPh sb="87" eb="89">
      <t>タイハン</t>
    </rPh>
    <rPh sb="90" eb="92">
      <t>イッパン</t>
    </rPh>
    <rPh sb="92" eb="94">
      <t>カイケイ</t>
    </rPh>
    <rPh sb="97" eb="99">
      <t>クリイレ</t>
    </rPh>
    <rPh sb="99" eb="100">
      <t>キン</t>
    </rPh>
    <rPh sb="101" eb="103">
      <t>イゾン</t>
    </rPh>
    <rPh sb="107" eb="109">
      <t>ジョウタイ</t>
    </rPh>
    <rPh sb="115" eb="117">
      <t>キギョウ</t>
    </rPh>
    <rPh sb="117" eb="118">
      <t>サイ</t>
    </rPh>
    <rPh sb="118" eb="120">
      <t>ザンダカ</t>
    </rPh>
    <rPh sb="136" eb="138">
      <t>キボ</t>
    </rPh>
    <rPh sb="139" eb="140">
      <t>オオ</t>
    </rPh>
    <rPh sb="144" eb="146">
      <t>エイキョウ</t>
    </rPh>
    <rPh sb="147" eb="148">
      <t>タカ</t>
    </rPh>
    <rPh sb="149" eb="151">
      <t>スウチ</t>
    </rPh>
    <rPh sb="159" eb="161">
      <t>キギョウ</t>
    </rPh>
    <rPh sb="161" eb="162">
      <t>サイ</t>
    </rPh>
    <rPh sb="162" eb="164">
      <t>ザンダカ</t>
    </rPh>
    <rPh sb="165" eb="167">
      <t>ゲンショウ</t>
    </rPh>
    <rPh sb="168" eb="169">
      <t>トモナ</t>
    </rPh>
    <rPh sb="170" eb="172">
      <t>コンゴ</t>
    </rPh>
    <rPh sb="173" eb="175">
      <t>ゲンショウ</t>
    </rPh>
    <rPh sb="175" eb="177">
      <t>ケイコウ</t>
    </rPh>
    <rPh sb="178" eb="180">
      <t>スイイ</t>
    </rPh>
    <rPh sb="183" eb="185">
      <t>ミコ</t>
    </rPh>
    <rPh sb="192" eb="194">
      <t>ケイヒ</t>
    </rPh>
    <rPh sb="194" eb="196">
      <t>カイシュウ</t>
    </rPh>
    <rPh sb="196" eb="197">
      <t>リツ</t>
    </rPh>
    <rPh sb="199" eb="201">
      <t>ルイジ</t>
    </rPh>
    <rPh sb="201" eb="203">
      <t>ダンタイ</t>
    </rPh>
    <rPh sb="203" eb="206">
      <t>ヘイキンチ</t>
    </rPh>
    <rPh sb="207" eb="209">
      <t>シタマワ</t>
    </rPh>
    <rPh sb="210" eb="212">
      <t>ケッカ</t>
    </rPh>
    <rPh sb="219" eb="222">
      <t>シヨウリョウ</t>
    </rPh>
    <rPh sb="223" eb="225">
      <t>カイシュウ</t>
    </rPh>
    <rPh sb="228" eb="230">
      <t>ケイヒ</t>
    </rPh>
    <rPh sb="236" eb="239">
      <t>シヨウリョウ</t>
    </rPh>
    <rPh sb="240" eb="241">
      <t>マカナ</t>
    </rPh>
    <rPh sb="246" eb="248">
      <t>ジョウタイ</t>
    </rPh>
    <rPh sb="290" eb="292">
      <t>オスイ</t>
    </rPh>
    <rPh sb="292" eb="294">
      <t>ショリ</t>
    </rPh>
    <rPh sb="294" eb="296">
      <t>ゲンカ</t>
    </rPh>
    <rPh sb="334" eb="336">
      <t>ルイジ</t>
    </rPh>
    <rPh sb="336" eb="338">
      <t>ダンタイ</t>
    </rPh>
    <rPh sb="338" eb="341">
      <t>ヘイキンチ</t>
    </rPh>
    <rPh sb="342" eb="344">
      <t>ウワマワ</t>
    </rPh>
    <rPh sb="348" eb="349">
      <t>オオ</t>
    </rPh>
    <rPh sb="351" eb="353">
      <t>ゲンイン</t>
    </rPh>
    <rPh sb="360" eb="363">
      <t>スイセンカ</t>
    </rPh>
    <rPh sb="363" eb="364">
      <t>リツ</t>
    </rPh>
    <rPh sb="365" eb="367">
      <t>コウジョウ</t>
    </rPh>
    <rPh sb="368" eb="370">
      <t>ヒツヨウ</t>
    </rPh>
    <rPh sb="376" eb="379">
      <t>スイセンカ</t>
    </rPh>
    <rPh sb="379" eb="380">
      <t>リツ</t>
    </rPh>
    <rPh sb="382" eb="384">
      <t>スウチ</t>
    </rPh>
    <rPh sb="385" eb="387">
      <t>ジョウショウ</t>
    </rPh>
    <rPh sb="387" eb="389">
      <t>ケイコウ</t>
    </rPh>
    <rPh sb="390" eb="392">
      <t>スイイ</t>
    </rPh>
    <rPh sb="402" eb="403">
      <t>チカ</t>
    </rPh>
    <rPh sb="408" eb="409">
      <t>ヒ</t>
    </rPh>
    <rPh sb="410" eb="411">
      <t>ツヅ</t>
    </rPh>
    <rPh sb="419" eb="420">
      <t>ト</t>
    </rPh>
    <rPh sb="421" eb="422">
      <t>ク</t>
    </rPh>
    <rPh sb="424" eb="425">
      <t>ツト</t>
    </rPh>
    <phoneticPr fontId="4"/>
  </si>
  <si>
    <t>【管渠改善率】
平成８年から供用開始しており、法定耐用年数を超える管渠は無いが、今後の老朽化に向けた計画的な対策が必要である。</t>
    <rPh sb="1" eb="3">
      <t>カンキョ</t>
    </rPh>
    <rPh sb="3" eb="5">
      <t>カイゼン</t>
    </rPh>
    <rPh sb="5" eb="6">
      <t>リツ</t>
    </rPh>
    <rPh sb="8" eb="10">
      <t>ヘイセイ</t>
    </rPh>
    <rPh sb="11" eb="12">
      <t>ネン</t>
    </rPh>
    <rPh sb="14" eb="16">
      <t>キョウヨウ</t>
    </rPh>
    <rPh sb="16" eb="18">
      <t>カイシ</t>
    </rPh>
    <rPh sb="23" eb="25">
      <t>ホウテイ</t>
    </rPh>
    <rPh sb="25" eb="27">
      <t>タイヨウ</t>
    </rPh>
    <rPh sb="27" eb="29">
      <t>ネンスウ</t>
    </rPh>
    <rPh sb="30" eb="31">
      <t>コ</t>
    </rPh>
    <rPh sb="33" eb="35">
      <t>カンキョ</t>
    </rPh>
    <rPh sb="36" eb="37">
      <t>ナ</t>
    </rPh>
    <rPh sb="40" eb="42">
      <t>コンゴ</t>
    </rPh>
    <rPh sb="43" eb="46">
      <t>ロウキュウカ</t>
    </rPh>
    <rPh sb="47" eb="48">
      <t>ム</t>
    </rPh>
    <rPh sb="50" eb="53">
      <t>ケイカクテキ</t>
    </rPh>
    <rPh sb="54" eb="56">
      <t>タイサク</t>
    </rPh>
    <rPh sb="57" eb="59">
      <t>ヒツヨウ</t>
    </rPh>
    <phoneticPr fontId="4"/>
  </si>
  <si>
    <t xml:space="preserve">概ねの指標において類似団体平均値を下回る結果となり、上述したとおり一般会計からの繰入金に依存した厳しい経営状況にある。経営の改善に向けて、適正な料金収入の確保、汚水処理費の削減及び水洗化率の向上に取り組む必要がある。
</t>
    <rPh sb="0" eb="1">
      <t>オオム</t>
    </rPh>
    <rPh sb="3" eb="5">
      <t>シヒョウ</t>
    </rPh>
    <rPh sb="9" eb="11">
      <t>ルイジ</t>
    </rPh>
    <rPh sb="11" eb="13">
      <t>ダンタイ</t>
    </rPh>
    <rPh sb="13" eb="16">
      <t>ヘイキンチ</t>
    </rPh>
    <rPh sb="17" eb="19">
      <t>シタマワ</t>
    </rPh>
    <rPh sb="20" eb="22">
      <t>ケッカ</t>
    </rPh>
    <rPh sb="26" eb="28">
      <t>ジョウジュツ</t>
    </rPh>
    <rPh sb="48" eb="49">
      <t>キビ</t>
    </rPh>
    <rPh sb="51" eb="53">
      <t>ケイエイ</t>
    </rPh>
    <rPh sb="53" eb="55">
      <t>ジョウキョウ</t>
    </rPh>
    <rPh sb="59" eb="61">
      <t>ケイエイ</t>
    </rPh>
    <rPh sb="62" eb="64">
      <t>カイゼン</t>
    </rPh>
    <rPh sb="65" eb="66">
      <t>ム</t>
    </rPh>
    <rPh sb="69" eb="71">
      <t>テキセイ</t>
    </rPh>
    <rPh sb="72" eb="74">
      <t>リョウキン</t>
    </rPh>
    <rPh sb="74" eb="76">
      <t>シュウニュウ</t>
    </rPh>
    <rPh sb="77" eb="79">
      <t>カクホ</t>
    </rPh>
    <rPh sb="80" eb="82">
      <t>オスイ</t>
    </rPh>
    <rPh sb="82" eb="84">
      <t>ショリ</t>
    </rPh>
    <rPh sb="84" eb="85">
      <t>ヒ</t>
    </rPh>
    <rPh sb="86" eb="88">
      <t>サクゲン</t>
    </rPh>
    <rPh sb="88" eb="89">
      <t>オヨ</t>
    </rPh>
    <rPh sb="90" eb="93">
      <t>スイセンカ</t>
    </rPh>
    <rPh sb="93" eb="94">
      <t>リツ</t>
    </rPh>
    <rPh sb="95" eb="97">
      <t>コウジョウ</t>
    </rPh>
    <rPh sb="98" eb="99">
      <t>ト</t>
    </rPh>
    <rPh sb="100" eb="101">
      <t>ク</t>
    </rPh>
    <rPh sb="102" eb="1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</si>
</sst>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440192"/>
        <c:axId val="824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82440192"/>
        <c:axId val="82442112"/>
      </c:lineChart>
      <c:dateAx>
        <c:axId val="82440192"/>
        <c:scaling>
          <c:orientation val="minMax"/>
        </c:scaling>
        <c:delete val="1"/>
        <c:axPos val="b"/>
        <c:numFmt formatCode="ge" sourceLinked="1"/>
        <c:majorTickMark val="none"/>
        <c:minorTickMark val="none"/>
        <c:tickLblPos val="none"/>
        <c:crossAx val="82442112"/>
        <c:crosses val="autoZero"/>
        <c:auto val="1"/>
        <c:lblOffset val="100"/>
        <c:baseTimeUnit val="years"/>
      </c:dateAx>
      <c:valAx>
        <c:axId val="824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85888"/>
        <c:axId val="976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97685888"/>
        <c:axId val="97687808"/>
      </c:lineChart>
      <c:dateAx>
        <c:axId val="97685888"/>
        <c:scaling>
          <c:orientation val="minMax"/>
        </c:scaling>
        <c:delete val="1"/>
        <c:axPos val="b"/>
        <c:numFmt formatCode="ge" sourceLinked="1"/>
        <c:majorTickMark val="none"/>
        <c:minorTickMark val="none"/>
        <c:tickLblPos val="none"/>
        <c:crossAx val="97687808"/>
        <c:crosses val="autoZero"/>
        <c:auto val="1"/>
        <c:lblOffset val="100"/>
        <c:baseTimeUnit val="years"/>
      </c:dateAx>
      <c:valAx>
        <c:axId val="976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86.92</c:v>
                </c:pt>
                <c:pt idx="1">
                  <c:v>88.55</c:v>
                </c:pt>
                <c:pt idx="2">
                  <c:v>89.65</c:v>
                </c:pt>
                <c:pt idx="3">
                  <c:v>90.13</c:v>
                </c:pt>
                <c:pt idx="4">
                  <c:v>91.26</c:v>
                </c:pt>
              </c:numCache>
            </c:numRef>
          </c:val>
        </c:ser>
        <c:dLbls>
          <c:showLegendKey val="0"/>
          <c:showVal val="0"/>
          <c:showCatName val="0"/>
          <c:showSerName val="0"/>
          <c:showPercent val="0"/>
          <c:showBubbleSize val="0"/>
        </c:dLbls>
        <c:gapWidth val="150"/>
        <c:axId val="97804288"/>
        <c:axId val="978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97804288"/>
        <c:axId val="97806208"/>
      </c:lineChart>
      <c:dateAx>
        <c:axId val="97804288"/>
        <c:scaling>
          <c:orientation val="minMax"/>
        </c:scaling>
        <c:delete val="1"/>
        <c:axPos val="b"/>
        <c:numFmt formatCode="ge" sourceLinked="1"/>
        <c:majorTickMark val="none"/>
        <c:minorTickMark val="none"/>
        <c:tickLblPos val="none"/>
        <c:crossAx val="97806208"/>
        <c:crosses val="autoZero"/>
        <c:auto val="1"/>
        <c:lblOffset val="100"/>
        <c:baseTimeUnit val="years"/>
      </c:dateAx>
      <c:valAx>
        <c:axId val="978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64.72</c:v>
                </c:pt>
                <c:pt idx="1">
                  <c:v>63.32</c:v>
                </c:pt>
                <c:pt idx="2">
                  <c:v>63.45</c:v>
                </c:pt>
                <c:pt idx="3">
                  <c:v>62.86</c:v>
                </c:pt>
                <c:pt idx="4">
                  <c:v>62.71</c:v>
                </c:pt>
              </c:numCache>
            </c:numRef>
          </c:val>
        </c:ser>
        <c:dLbls>
          <c:showLegendKey val="0"/>
          <c:showVal val="0"/>
          <c:showCatName val="0"/>
          <c:showSerName val="0"/>
          <c:showPercent val="0"/>
          <c:showBubbleSize val="0"/>
        </c:dLbls>
        <c:gapWidth val="150"/>
        <c:axId val="82521472"/>
        <c:axId val="825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21472"/>
        <c:axId val="82540032"/>
      </c:lineChart>
      <c:dateAx>
        <c:axId val="82521472"/>
        <c:scaling>
          <c:orientation val="minMax"/>
        </c:scaling>
        <c:delete val="1"/>
        <c:axPos val="b"/>
        <c:numFmt formatCode="ge" sourceLinked="1"/>
        <c:majorTickMark val="none"/>
        <c:minorTickMark val="none"/>
        <c:tickLblPos val="none"/>
        <c:crossAx val="82540032"/>
        <c:crosses val="autoZero"/>
        <c:auto val="1"/>
        <c:lblOffset val="100"/>
        <c:baseTimeUnit val="years"/>
      </c:dateAx>
      <c:valAx>
        <c:axId val="825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549760"/>
        <c:axId val="825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49760"/>
        <c:axId val="82572416"/>
      </c:lineChart>
      <c:dateAx>
        <c:axId val="82549760"/>
        <c:scaling>
          <c:orientation val="minMax"/>
        </c:scaling>
        <c:delete val="1"/>
        <c:axPos val="b"/>
        <c:numFmt formatCode="ge" sourceLinked="1"/>
        <c:majorTickMark val="none"/>
        <c:minorTickMark val="none"/>
        <c:tickLblPos val="none"/>
        <c:crossAx val="82572416"/>
        <c:crosses val="autoZero"/>
        <c:auto val="1"/>
        <c:lblOffset val="100"/>
        <c:baseTimeUnit val="years"/>
      </c:dateAx>
      <c:valAx>
        <c:axId val="825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08672"/>
        <c:axId val="849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08672"/>
        <c:axId val="84914944"/>
      </c:lineChart>
      <c:dateAx>
        <c:axId val="84908672"/>
        <c:scaling>
          <c:orientation val="minMax"/>
        </c:scaling>
        <c:delete val="1"/>
        <c:axPos val="b"/>
        <c:numFmt formatCode="ge" sourceLinked="1"/>
        <c:majorTickMark val="none"/>
        <c:minorTickMark val="none"/>
        <c:tickLblPos val="none"/>
        <c:crossAx val="84914944"/>
        <c:crosses val="autoZero"/>
        <c:auto val="1"/>
        <c:lblOffset val="100"/>
        <c:baseTimeUnit val="years"/>
      </c:dateAx>
      <c:valAx>
        <c:axId val="849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60608"/>
        <c:axId val="974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60608"/>
        <c:axId val="97462528"/>
      </c:lineChart>
      <c:dateAx>
        <c:axId val="97460608"/>
        <c:scaling>
          <c:orientation val="minMax"/>
        </c:scaling>
        <c:delete val="1"/>
        <c:axPos val="b"/>
        <c:numFmt formatCode="ge" sourceLinked="1"/>
        <c:majorTickMark val="none"/>
        <c:minorTickMark val="none"/>
        <c:tickLblPos val="none"/>
        <c:crossAx val="97462528"/>
        <c:crosses val="autoZero"/>
        <c:auto val="1"/>
        <c:lblOffset val="100"/>
        <c:baseTimeUnit val="years"/>
      </c:dateAx>
      <c:valAx>
        <c:axId val="974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79296"/>
        <c:axId val="974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79296"/>
        <c:axId val="97497856"/>
      </c:lineChart>
      <c:dateAx>
        <c:axId val="97479296"/>
        <c:scaling>
          <c:orientation val="minMax"/>
        </c:scaling>
        <c:delete val="1"/>
        <c:axPos val="b"/>
        <c:numFmt formatCode="ge" sourceLinked="1"/>
        <c:majorTickMark val="none"/>
        <c:minorTickMark val="none"/>
        <c:tickLblPos val="none"/>
        <c:crossAx val="97497856"/>
        <c:crosses val="autoZero"/>
        <c:auto val="1"/>
        <c:lblOffset val="100"/>
        <c:baseTimeUnit val="years"/>
      </c:dateAx>
      <c:valAx>
        <c:axId val="974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2057.7600000000002</c:v>
                </c:pt>
                <c:pt idx="1">
                  <c:v>1573.54</c:v>
                </c:pt>
                <c:pt idx="2">
                  <c:v>1471.13</c:v>
                </c:pt>
                <c:pt idx="3">
                  <c:v>1873.34</c:v>
                </c:pt>
                <c:pt idx="4">
                  <c:v>1762.13</c:v>
                </c:pt>
              </c:numCache>
            </c:numRef>
          </c:val>
        </c:ser>
        <c:dLbls>
          <c:showLegendKey val="0"/>
          <c:showVal val="0"/>
          <c:showCatName val="0"/>
          <c:showSerName val="0"/>
          <c:showPercent val="0"/>
          <c:showBubbleSize val="0"/>
        </c:dLbls>
        <c:gapWidth val="150"/>
        <c:axId val="97597696"/>
        <c:axId val="975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97597696"/>
        <c:axId val="97599872"/>
      </c:lineChart>
      <c:dateAx>
        <c:axId val="97597696"/>
        <c:scaling>
          <c:orientation val="minMax"/>
        </c:scaling>
        <c:delete val="1"/>
        <c:axPos val="b"/>
        <c:numFmt formatCode="ge" sourceLinked="1"/>
        <c:majorTickMark val="none"/>
        <c:minorTickMark val="none"/>
        <c:tickLblPos val="none"/>
        <c:crossAx val="97599872"/>
        <c:crosses val="autoZero"/>
        <c:auto val="1"/>
        <c:lblOffset val="100"/>
        <c:baseTimeUnit val="years"/>
      </c:dateAx>
      <c:valAx>
        <c:axId val="975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53.45</c:v>
                </c:pt>
                <c:pt idx="1">
                  <c:v>65.260000000000005</c:v>
                </c:pt>
                <c:pt idx="2">
                  <c:v>68.14</c:v>
                </c:pt>
                <c:pt idx="3">
                  <c:v>54.52</c:v>
                </c:pt>
                <c:pt idx="4">
                  <c:v>57.44</c:v>
                </c:pt>
              </c:numCache>
            </c:numRef>
          </c:val>
        </c:ser>
        <c:dLbls>
          <c:showLegendKey val="0"/>
          <c:showVal val="0"/>
          <c:showCatName val="0"/>
          <c:showSerName val="0"/>
          <c:showPercent val="0"/>
          <c:showBubbleSize val="0"/>
        </c:dLbls>
        <c:gapWidth val="150"/>
        <c:axId val="97629696"/>
        <c:axId val="976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97629696"/>
        <c:axId val="97631616"/>
      </c:lineChart>
      <c:dateAx>
        <c:axId val="97629696"/>
        <c:scaling>
          <c:orientation val="minMax"/>
        </c:scaling>
        <c:delete val="1"/>
        <c:axPos val="b"/>
        <c:numFmt formatCode="ge" sourceLinked="1"/>
        <c:majorTickMark val="none"/>
        <c:minorTickMark val="none"/>
        <c:tickLblPos val="none"/>
        <c:crossAx val="97631616"/>
        <c:crosses val="autoZero"/>
        <c:auto val="1"/>
        <c:lblOffset val="100"/>
        <c:baseTimeUnit val="years"/>
      </c:dateAx>
      <c:valAx>
        <c:axId val="976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372.17</c:v>
                </c:pt>
                <c:pt idx="1">
                  <c:v>305.58</c:v>
                </c:pt>
                <c:pt idx="2">
                  <c:v>293.02999999999997</c:v>
                </c:pt>
                <c:pt idx="3">
                  <c:v>374.02</c:v>
                </c:pt>
                <c:pt idx="4">
                  <c:v>359.03</c:v>
                </c:pt>
              </c:numCache>
            </c:numRef>
          </c:val>
        </c:ser>
        <c:dLbls>
          <c:showLegendKey val="0"/>
          <c:showVal val="0"/>
          <c:showCatName val="0"/>
          <c:showSerName val="0"/>
          <c:showPercent val="0"/>
          <c:showBubbleSize val="0"/>
        </c:dLbls>
        <c:gapWidth val="150"/>
        <c:axId val="97665792"/>
        <c:axId val="976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97665792"/>
        <c:axId val="97667712"/>
      </c:lineChart>
      <c:dateAx>
        <c:axId val="97665792"/>
        <c:scaling>
          <c:orientation val="minMax"/>
        </c:scaling>
        <c:delete val="1"/>
        <c:axPos val="b"/>
        <c:numFmt formatCode="ge" sourceLinked="1"/>
        <c:majorTickMark val="none"/>
        <c:minorTickMark val="none"/>
        <c:tickLblPos val="none"/>
        <c:crossAx val="97667712"/>
        <c:crosses val="autoZero"/>
        <c:auto val="1"/>
        <c:lblOffset val="100"/>
        <c:baseTimeUnit val="years"/>
      </c:dateAx>
      <c:valAx>
        <c:axId val="976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2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平生町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12528</v>
      </c>
      <c r="AM8" s="64"/>
      <c r="AN8" s="64"/>
      <c r="AO8" s="64"/>
      <c r="AP8" s="64"/>
      <c r="AQ8" s="64"/>
      <c r="AR8" s="64"/>
      <c r="AS8" s="64"/>
      <c r="AT8" s="63">
        <f>データ!S6</f>
        <v>34.58</v>
      </c>
      <c r="AU8" s="63"/>
      <c r="AV8" s="63"/>
      <c r="AW8" s="63"/>
      <c r="AX8" s="63"/>
      <c r="AY8" s="63"/>
      <c r="AZ8" s="63"/>
      <c r="BA8" s="63"/>
      <c r="BB8" s="63">
        <f>データ!T6</f>
        <v>362.29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59.12</v>
      </c>
      <c r="Q10" s="63"/>
      <c r="R10" s="63"/>
      <c r="S10" s="63"/>
      <c r="T10" s="63"/>
      <c r="U10" s="63"/>
      <c r="V10" s="63"/>
      <c r="W10" s="63">
        <f>データ!P6</f>
        <v>94.67</v>
      </c>
      <c r="X10" s="63"/>
      <c r="Y10" s="63"/>
      <c r="Z10" s="63"/>
      <c r="AA10" s="63"/>
      <c r="AB10" s="63"/>
      <c r="AC10" s="63"/>
      <c r="AD10" s="64">
        <f>データ!Q6</f>
        <v>3866</v>
      </c>
      <c r="AE10" s="64"/>
      <c r="AF10" s="64"/>
      <c r="AG10" s="64"/>
      <c r="AH10" s="64"/>
      <c r="AI10" s="64"/>
      <c r="AJ10" s="64"/>
      <c r="AK10" s="2"/>
      <c r="AL10" s="64">
        <f>データ!U6</f>
        <v>7378</v>
      </c>
      <c r="AM10" s="64"/>
      <c r="AN10" s="64"/>
      <c r="AO10" s="64"/>
      <c r="AP10" s="64"/>
      <c r="AQ10" s="64"/>
      <c r="AR10" s="64"/>
      <c r="AS10" s="64"/>
      <c r="AT10" s="63">
        <f>データ!V6</f>
        <v>2.68</v>
      </c>
      <c r="AU10" s="63"/>
      <c r="AV10" s="63"/>
      <c r="AW10" s="63"/>
      <c r="AX10" s="63"/>
      <c r="AY10" s="63"/>
      <c r="AZ10" s="63"/>
      <c r="BA10" s="63"/>
      <c r="BB10" s="63">
        <f>データ!W6</f>
        <v>2752.99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353442</v>
      </c>
      <c r="D6" s="31">
        <f t="shared" si="3"/>
        <v>47</v>
      </c>
      <c r="E6" s="31">
        <f t="shared" si="3"/>
        <v>17</v>
      </c>
      <c r="F6" s="31">
        <f t="shared" si="3"/>
        <v>1</v>
      </c>
      <c r="G6" s="31">
        <f t="shared" si="3"/>
        <v>0</v>
      </c>
      <c r="H6" s="31" t="str">
        <f t="shared" si="3"/>
        <v>山口県　平生町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59.12</v>
      </c>
      <c r="P6" s="32">
        <f t="shared" si="3"/>
        <v>94.67</v>
      </c>
      <c r="Q6" s="32">
        <f t="shared" si="3"/>
        <v>3866</v>
      </c>
      <c r="R6" s="32">
        <f t="shared" si="3"/>
        <v>12528</v>
      </c>
      <c r="S6" s="32">
        <f t="shared" si="3"/>
        <v>34.58</v>
      </c>
      <c r="T6" s="32">
        <f t="shared" si="3"/>
        <v>362.29</v>
      </c>
      <c r="U6" s="32">
        <f t="shared" si="3"/>
        <v>7378</v>
      </c>
      <c r="V6" s="32">
        <f t="shared" si="3"/>
        <v>2.68</v>
      </c>
      <c r="W6" s="32">
        <f t="shared" si="3"/>
        <v>2752.99</v>
      </c>
      <c r="X6" s="33">
        <f>IF(X7="",NA(),X7)</f>
        <v>64.72</v>
      </c>
      <c r="Y6" s="33">
        <f t="shared" ref="Y6:AG6" si="4">IF(Y7="",NA(),Y7)</f>
        <v>63.32</v>
      </c>
      <c r="Z6" s="33">
        <f t="shared" si="4"/>
        <v>63.45</v>
      </c>
      <c r="AA6" s="33">
        <f t="shared" si="4"/>
        <v>62.86</v>
      </c>
      <c r="AB6" s="33">
        <f t="shared" si="4"/>
        <v>62.71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2057.7600000000002</v>
      </c>
      <c r="BF6" s="33">
        <f t="shared" ref="BF6:BN6" si="7">IF(BF7="",NA(),BF7)</f>
        <v>1573.54</v>
      </c>
      <c r="BG6" s="33">
        <f t="shared" si="7"/>
        <v>1471.13</v>
      </c>
      <c r="BH6" s="33">
        <f t="shared" si="7"/>
        <v>1873.34</v>
      </c>
      <c r="BI6" s="33">
        <f t="shared" si="7"/>
        <v>1762.13</v>
      </c>
      <c r="BJ6" s="33">
        <f t="shared" si="7"/>
        <v>1334.01</v>
      </c>
      <c r="BK6" s="33">
        <f t="shared" si="7"/>
        <v>1273.52</v>
      </c>
      <c r="BL6" s="33">
        <f t="shared" si="7"/>
        <v>1209.95</v>
      </c>
      <c r="BM6" s="33">
        <f t="shared" si="7"/>
        <v>1136.5</v>
      </c>
      <c r="BN6" s="33">
        <f t="shared" si="7"/>
        <v>1118.56</v>
      </c>
      <c r="BO6" s="32" t="str">
        <f>IF(BO7="","",IF(BO7="-","【-】","【"&amp;SUBSTITUTE(TEXT(BO7,"#,##0.00"),"-","△")&amp;"】"))</f>
        <v>【763.62】</v>
      </c>
      <c r="BP6" s="33">
        <f>IF(BP7="",NA(),BP7)</f>
        <v>53.45</v>
      </c>
      <c r="BQ6" s="33">
        <f t="shared" ref="BQ6:BY6" si="8">IF(BQ7="",NA(),BQ7)</f>
        <v>65.260000000000005</v>
      </c>
      <c r="BR6" s="33">
        <f t="shared" si="8"/>
        <v>68.14</v>
      </c>
      <c r="BS6" s="33">
        <f t="shared" si="8"/>
        <v>54.52</v>
      </c>
      <c r="BT6" s="33">
        <f t="shared" si="8"/>
        <v>57.44</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372.17</v>
      </c>
      <c r="CB6" s="33">
        <f t="shared" ref="CB6:CJ6" si="9">IF(CB7="",NA(),CB7)</f>
        <v>305.58</v>
      </c>
      <c r="CC6" s="33">
        <f t="shared" si="9"/>
        <v>293.02999999999997</v>
      </c>
      <c r="CD6" s="33">
        <f t="shared" si="9"/>
        <v>374.02</v>
      </c>
      <c r="CE6" s="33">
        <f t="shared" si="9"/>
        <v>359.03</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86.92</v>
      </c>
      <c r="CX6" s="33">
        <f t="shared" ref="CX6:DF6" si="11">IF(CX7="",NA(),CX7)</f>
        <v>88.55</v>
      </c>
      <c r="CY6" s="33">
        <f t="shared" si="11"/>
        <v>89.65</v>
      </c>
      <c r="CZ6" s="33">
        <f t="shared" si="11"/>
        <v>90.13</v>
      </c>
      <c r="DA6" s="33">
        <f t="shared" si="11"/>
        <v>91.26</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353442</v>
      </c>
      <c r="D7" s="35">
        <v>47</v>
      </c>
      <c r="E7" s="35">
        <v>17</v>
      </c>
      <c r="F7" s="35">
        <v>1</v>
      </c>
      <c r="G7" s="35">
        <v>0</v>
      </c>
      <c r="H7" s="35" t="s">
        <v>96</v>
      </c>
      <c r="I7" s="35" t="s">
        <v>97</v>
      </c>
      <c r="J7" s="35" t="s">
        <v>98</v>
      </c>
      <c r="K7" s="35" t="s">
        <v>99</v>
      </c>
      <c r="L7" s="35" t="s">
        <v>100</v>
      </c>
      <c r="M7" s="36" t="s">
        <v>101</v>
      </c>
      <c r="N7" s="36" t="s">
        <v>102</v>
      </c>
      <c r="O7" s="36">
        <v>59.12</v>
      </c>
      <c r="P7" s="36">
        <v>94.67</v>
      </c>
      <c r="Q7" s="36">
        <v>3866</v>
      </c>
      <c r="R7" s="36">
        <v>12528</v>
      </c>
      <c r="S7" s="36">
        <v>34.58</v>
      </c>
      <c r="T7" s="36">
        <v>362.29</v>
      </c>
      <c r="U7" s="36">
        <v>7378</v>
      </c>
      <c r="V7" s="36">
        <v>2.68</v>
      </c>
      <c r="W7" s="36">
        <v>2752.99</v>
      </c>
      <c r="X7" s="36">
        <v>64.72</v>
      </c>
      <c r="Y7" s="36">
        <v>63.32</v>
      </c>
      <c r="Z7" s="36">
        <v>63.45</v>
      </c>
      <c r="AA7" s="36">
        <v>62.86</v>
      </c>
      <c r="AB7" s="36">
        <v>62.71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2057.7600000000002</v>
      </c>
      <c r="BF7" s="36">
        <v>1573.54</v>
      </c>
      <c r="BG7" s="36">
        <v>1471.13</v>
      </c>
      <c r="BH7" s="36">
        <v>1873.34</v>
      </c>
      <c r="BI7" s="36">
        <v>1762.13</v>
      </c>
      <c r="BJ7" s="36">
        <v>1334.01</v>
      </c>
      <c r="BK7" s="36">
        <v>1273.52</v>
      </c>
      <c r="BL7" s="36">
        <v>1209.95</v>
      </c>
      <c r="BM7" s="36">
        <v>1136.5</v>
      </c>
      <c r="BN7" s="36">
        <v>1118.56</v>
      </c>
      <c r="BO7" s="36">
        <v>763.62</v>
      </c>
      <c r="BP7" s="36">
        <v>53.45</v>
      </c>
      <c r="BQ7" s="36">
        <v>65.260000000000005</v>
      </c>
      <c r="BR7" s="36">
        <v>68.14</v>
      </c>
      <c r="BS7" s="36">
        <v>54.52</v>
      </c>
      <c r="BT7" s="36">
        <v>57.44</v>
      </c>
      <c r="BU7" s="36">
        <v>67.14</v>
      </c>
      <c r="BV7" s="36">
        <v>67.849999999999994</v>
      </c>
      <c r="BW7" s="36">
        <v>69.48</v>
      </c>
      <c r="BX7" s="36">
        <v>71.650000000000006</v>
      </c>
      <c r="BY7" s="36">
        <v>72.33</v>
      </c>
      <c r="BZ7" s="36">
        <v>98.53</v>
      </c>
      <c r="CA7" s="36">
        <v>372.17</v>
      </c>
      <c r="CB7" s="36">
        <v>305.58</v>
      </c>
      <c r="CC7" s="36">
        <v>293.02999999999997</v>
      </c>
      <c r="CD7" s="36">
        <v>374.02</v>
      </c>
      <c r="CE7" s="36">
        <v>359.03</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86.92</v>
      </c>
      <c r="CX7" s="36">
        <v>88.55</v>
      </c>
      <c r="CY7" s="36">
        <v>89.65</v>
      </c>
      <c r="CZ7" s="36">
        <v>90.13</v>
      </c>
      <c r="DA7" s="36">
        <v>91.26</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2017-02-08T02:54:02Z</dcterms:created>
  <dcterms:modified xsi:type="dcterms:W3CDTF">2017-02-12T23:58:03Z</dcterms:modified>
  <cp:category/>
</cp:coreProperties>
</file>