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57\Desktop\経営戦略\経営比較分析表\Ｒ2経営比較分析表\"/>
    </mc:Choice>
  </mc:AlternateContent>
  <workbookProtection workbookAlgorithmName="SHA-512" workbookHashValue="LQhqTtHihdBHvGlKLMmOECl4ZD2y7pqJIfI4gIrxFhJngQwernwoUDZmlMwaw3R6nMmIDHwFzmYXoYVQJg9JPw==" workbookSaltValue="1op+KviyOwbzH7ga3tB2fA==" workbookSpinCount="100000" lockStructure="1"/>
  <bookViews>
    <workbookView xWindow="0" yWindow="0" windowWidth="19200" windowHeight="11610"/>
  </bookViews>
  <sheets>
    <sheet name="法非適用_下水道事業" sheetId="4" r:id="rId1"/>
    <sheet name="データ" sheetId="5" state="hidden" r:id="rId2"/>
  </sheet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B10"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<sst xmlns="http://schemas.openxmlformats.org/spreadsheetml/2006/main" count="241" uniqueCount="120">
  <si>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</si>
  <si>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</si>
  <si>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</si>
  <si>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</si>
  <si>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</si>
  <si>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</si>
  <si>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</si>
  <si>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</si>
  <si>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</si>
  <si>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</si>
  <si>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</si>
  <si>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</si>
  <si>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</si>
  <si>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</si>
  <si>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</si>
  <si>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</si>
  <si>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</si>
  <si>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</si>
  <si>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</si>
  <si>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</si>
  <si>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</si>
  <si>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</si>
  <si>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</si>
  <si>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</si>
  <si>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</si>
  <si>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</si>
  <si>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</si>
  <si>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</si>
  <si>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</si>
  <si>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</si>
  <si>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</si>
  <si>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</si>
  <si>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</si>
  <si>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</si>
  <si>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</si>
  <si>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</si>
  <si>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</si>
  <si>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</si>
  <si>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</si>
  <si>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</si>
  <si>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</si>
  <si>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</si>
  <si>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</si>
  <si>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</si>
  <si>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</si>
  <si>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</si>
  <si>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</si>
  <si>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</si>
  <si>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</si>
  <si>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</si>
  <si>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</si>
  <si>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</si>
  <si>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</si>
  <si>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</si>
  <si>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</si>
  <si>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</si>
  <si>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</si>
  <si>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</si>
  <si>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</si>
  <si>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</si>
  <si>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</si>
  <si>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</si>
  <si>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</si>
  <si>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</si>
  <si>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</si>
  <si>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</si>
  <si>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</si>
  <si>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</si>
  <si>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</si>
  <si>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</si>
  <si>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</si>
  <si>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</si>
  <si>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</si>
  <si>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</si>
  <si>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</si>
  <si>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</si>
  <si>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</si>
  <si>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</si>
  <si>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</si>
  <si>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</si>
  <si>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</si>
  <si>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</si>
  <si>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</si>
  <si>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</si>
  <si>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</si>
  <si>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</si>
  <si>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</si>
  <si>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</si>
  <si>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</si>
  <si>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</si>
  <si>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</si>
  <si>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</si>
  <si>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</si>
  <si>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</si>
  <si>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</si>
  <si>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</si>
  <si>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</si>
  <si>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</si>
  <si>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</si>
  <si>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</si>
  <si>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</si>
  <si>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</si>
  <si>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</si>
  <si>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</si>
  <si>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</si>
  <si>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</si>
  <si>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</si>
  <si>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</si>
  <si>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</si>
  <si>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</si>
  <si>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</si>
  <si>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</si>
  <si>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</si>
  <si>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</si>
  <si>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</si>
  <si>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</si>
  <si>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</si>
  <si>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【管渠改善率】
　平成８年から供用開始しており、法定耐用年数を超える管渠は無いが、今後の老朽化に向けた計画的な対策が必要である。</t>
    <rPh sb="1" eb="3">
      <t>カンキョ</t>
    </rPh>
    <rPh sb="3" eb="5">
      <t>カイゼン</t>
    </rPh>
    <rPh sb="5" eb="6">
      <t>リツ</t>
    </rPh>
    <rPh sb="9" eb="11">
      <t>ヘイセイ</t>
    </rPh>
    <rPh sb="12" eb="13">
      <t>ネン</t>
    </rPh>
    <rPh sb="15" eb="17">
      <t>キョウヨウ</t>
    </rPh>
    <rPh sb="17" eb="19">
      <t>カイシ</t>
    </rPh>
    <rPh sb="24" eb="26">
      <t>ホウテイ</t>
    </rPh>
    <rPh sb="26" eb="28">
      <t>タイヨウ</t>
    </rPh>
    <rPh sb="28" eb="30">
      <t>ネンスウ</t>
    </rPh>
    <rPh sb="31" eb="32">
      <t>コ</t>
    </rPh>
    <rPh sb="34" eb="36">
      <t>カンキョ</t>
    </rPh>
    <rPh sb="37" eb="38">
      <t>ナ</t>
    </rPh>
    <rPh sb="41" eb="43">
      <t>コンゴ</t>
    </rPh>
    <rPh sb="44" eb="47">
      <t>ロウキュウカ</t>
    </rPh>
    <rPh sb="48" eb="49">
      <t>ム</t>
    </rPh>
    <rPh sb="51" eb="54">
      <t>ケイカクテキ</t>
    </rPh>
    <rPh sb="55" eb="57">
      <t>タイサク</t>
    </rPh>
    <rPh sb="58" eb="60">
      <t>ヒツヨウ</t>
    </rPh>
    <phoneticPr fontId="7"/>
  </si>
  <si>
    <t xml:space="preserve">　一般会計からの繰入金に依存した厳しい経営状況は続いており、独立採算での経営は難しい。
　経営の安定化を図るため、引き続き、経常経費の縮減、水洗化率の向上を目指す。
　また、公営企業会計への移行を進め、財政状態や経営成績及び固定資産を把握することで、適切な料金設定についても検討し、健全で安定的な経営に努めていく。　　　　　　　　　　　　　　　　　　　　
</t>
    <rPh sb="24" eb="25">
      <t>ツヅ</t>
    </rPh>
    <rPh sb="45" eb="47">
      <t>ケイエイ</t>
    </rPh>
    <rPh sb="48" eb="51">
      <t>アンテイカ</t>
    </rPh>
    <rPh sb="52" eb="53">
      <t>ハカ</t>
    </rPh>
    <rPh sb="57" eb="58">
      <t>ヒ</t>
    </rPh>
    <rPh sb="59" eb="60">
      <t>ツヅ</t>
    </rPh>
    <rPh sb="62" eb="64">
      <t>ケイジョウ</t>
    </rPh>
    <rPh sb="64" eb="66">
      <t>ケイヒ</t>
    </rPh>
    <rPh sb="67" eb="69">
      <t>シュクゲン</t>
    </rPh>
    <rPh sb="70" eb="74">
      <t>スイセンカリツ</t>
    </rPh>
    <rPh sb="125" eb="127">
      <t>テキセツ</t>
    </rPh>
    <rPh sb="128" eb="130">
      <t>リョウキン</t>
    </rPh>
    <rPh sb="130" eb="132">
      <t>セッテイ</t>
    </rPh>
    <rPh sb="137" eb="139">
      <t>ケントウ</t>
    </rPh>
    <phoneticPr fontId="7"/>
  </si>
  <si>
    <t xml:space="preserve">【収益的収支比率】
　使用料収入や一般会計繰入金で地方債償還金を加えた総費用を賄いきれない状況が続いている。
　総収益の大半が一般会計からの繰入金であり、繰入金に依存した経営状態である。
　経常経費の縮減や地方債新規借入の抑制に努めるなど、経営改善の取り組みを続ける必要がある。
【企業債残高対事業規模比率】
　投資規模の抑制に努めており、企業債残高は減少しており、類似団体と比べて規模比率は低い。
　今後も経営を圧迫しないよう計画的な起債の発行、起債残高の削減に取り組む。
【経費回収率】
　効率的かつ効果的な投資に努めており、改善傾向が続いているが、基準である100％を下回っている。
【汚水処理原価】
　類似団体平均を上回った状態が続いている。
　引き続き有収水量の確保に努める。
【水洗化率】
　類似団体平均より上回っているが、ほぼ横ばいの状態となっている。
　使用料収入の増加の観点からも、新規繋ぎ込みへの周知等に取り組むことで、水洗化率向上に努める。
</t>
    <rPh sb="17" eb="19">
      <t>イッパン</t>
    </rPh>
    <rPh sb="19" eb="24">
      <t>カイケイクリイレキン</t>
    </rPh>
    <rPh sb="25" eb="31">
      <t>チホウサイショウカンキン</t>
    </rPh>
    <rPh sb="32" eb="33">
      <t>クワ</t>
    </rPh>
    <rPh sb="35" eb="38">
      <t>ソウヒヨウ</t>
    </rPh>
    <rPh sb="39" eb="40">
      <t>マカナ</t>
    </rPh>
    <rPh sb="45" eb="47">
      <t>ジョウキョウ</t>
    </rPh>
    <rPh sb="48" eb="49">
      <t>ツヅ</t>
    </rPh>
    <rPh sb="114" eb="115">
      <t>ツト</t>
    </rPh>
    <rPh sb="130" eb="131">
      <t>ツヅ</t>
    </rPh>
    <rPh sb="170" eb="175">
      <t>キギョウサイザンダカ</t>
    </rPh>
    <rPh sb="176" eb="178">
      <t>ゲンショウ</t>
    </rPh>
    <rPh sb="201" eb="203">
      <t>コンゴ</t>
    </rPh>
    <rPh sb="218" eb="220">
      <t>キサイ</t>
    </rPh>
    <rPh sb="221" eb="223">
      <t>ハッコウ</t>
    </rPh>
    <rPh sb="224" eb="226">
      <t>キサイ</t>
    </rPh>
    <rPh sb="226" eb="228">
      <t>ザンダカ</t>
    </rPh>
    <rPh sb="232" eb="233">
      <t>ト</t>
    </rPh>
    <rPh sb="234" eb="235">
      <t>ク</t>
    </rPh>
    <rPh sb="265" eb="267">
      <t>カイゼン</t>
    </rPh>
    <rPh sb="267" eb="269">
      <t>ケイコウ</t>
    </rPh>
    <rPh sb="270" eb="271">
      <t>ツヅ</t>
    </rPh>
    <rPh sb="277" eb="279">
      <t>キジュン</t>
    </rPh>
    <rPh sb="287" eb="289">
      <t>シタマワ</t>
    </rPh>
    <rPh sb="316" eb="318">
      <t>ジョウタイ</t>
    </rPh>
    <rPh sb="319" eb="320">
      <t>ツヅ</t>
    </rPh>
    <rPh sb="327" eb="328">
      <t>ヒ</t>
    </rPh>
    <rPh sb="329" eb="330">
      <t>ツヅ</t>
    </rPh>
    <rPh sb="331" eb="332">
      <t>ア</t>
    </rPh>
    <rPh sb="332" eb="333">
      <t>シュウ</t>
    </rPh>
    <rPh sb="333" eb="335">
      <t>スイリョウ</t>
    </rPh>
    <rPh sb="336" eb="338">
      <t>カクホ</t>
    </rPh>
    <rPh sb="339" eb="340">
      <t>ツト</t>
    </rPh>
    <rPh sb="352" eb="358">
      <t>ルイジダンタイヘイキン</t>
    </rPh>
    <rPh sb="360" eb="362">
      <t>ウワマワ</t>
    </rPh>
    <rPh sb="370" eb="371">
      <t>ヨコ</t>
    </rPh>
    <rPh sb="374" eb="376">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</si>
</sst>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D9-45DC-BB2E-6AFFAFC8BCCB}"/>
            </c:ext>
          </c:extLst>
        </c:ser>
        <c:dLbls>
          <c:showLegendKey val="0"/>
          <c:showVal val="0"/>
          <c:showCatName val="0"/>
          <c:showSerName val="0"/>
          <c:showPercent val="0"/>
          <c:showBubbleSize val="0"/>
        </c:dLbls>
        <c:gapWidth val="150"/>
        <c:axId val="443384880"/>
        <c:axId val="44338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xmlns:c16r2="http://schemas.microsoft.com/office/drawing/2015/06/chart">
            <c:ext xmlns:c16="http://schemas.microsoft.com/office/drawing/2014/chart" uri="{C3380CC4-5D6E-409C-BE32-E72D297353CC}">
              <c16:uniqueId val="{00000001-02D9-45DC-BB2E-6AFFAFC8BCCB}"/>
            </c:ext>
          </c:extLst>
        </c:ser>
        <c:dLbls>
          <c:showLegendKey val="0"/>
          <c:showVal val="0"/>
          <c:showCatName val="0"/>
          <c:showSerName val="0"/>
          <c:showPercent val="0"/>
          <c:showBubbleSize val="0"/>
        </c:dLbls>
        <c:marker val="1"/>
        <c:smooth val="0"/>
        <c:axId val="443384880"/>
        <c:axId val="443385272"/>
      </c:lineChart>
      <c:dateAx>
        <c:axId val="443384880"/>
        <c:scaling>
          <c:orientation val="minMax"/>
        </c:scaling>
        <c:delete val="1"/>
        <c:axPos val="b"/>
        <c:numFmt formatCode="&quot;H&quot;yy" sourceLinked="1"/>
        <c:majorTickMark val="none"/>
        <c:minorTickMark val="none"/>
        <c:tickLblPos val="none"/>
        <c:crossAx val="443385272"/>
        <c:crosses val="autoZero"/>
        <c:auto val="1"/>
        <c:lblOffset val="100"/>
        <c:baseTimeUnit val="years"/>
      </c:dateAx>
      <c:valAx>
        <c:axId val="44338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8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54-4AAC-9532-48A8431306B0}"/>
            </c:ext>
          </c:extLst>
        </c:ser>
        <c:dLbls>
          <c:showLegendKey val="0"/>
          <c:showVal val="0"/>
          <c:showCatName val="0"/>
          <c:showSerName val="0"/>
          <c:showPercent val="0"/>
          <c:showBubbleSize val="0"/>
        </c:dLbls>
        <c:gapWidth val="150"/>
        <c:axId val="441402928"/>
        <c:axId val="44166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xmlns:c16r2="http://schemas.microsoft.com/office/drawing/2015/06/chart">
            <c:ext xmlns:c16="http://schemas.microsoft.com/office/drawing/2014/chart" uri="{C3380CC4-5D6E-409C-BE32-E72D297353CC}">
              <c16:uniqueId val="{00000001-8B54-4AAC-9532-48A8431306B0}"/>
            </c:ext>
          </c:extLst>
        </c:ser>
        <c:dLbls>
          <c:showLegendKey val="0"/>
          <c:showVal val="0"/>
          <c:showCatName val="0"/>
          <c:showSerName val="0"/>
          <c:showPercent val="0"/>
          <c:showBubbleSize val="0"/>
        </c:dLbls>
        <c:marker val="1"/>
        <c:smooth val="0"/>
        <c:axId val="441402928"/>
        <c:axId val="441663440"/>
      </c:lineChart>
      <c:dateAx>
        <c:axId val="441402928"/>
        <c:scaling>
          <c:orientation val="minMax"/>
        </c:scaling>
        <c:delete val="1"/>
        <c:axPos val="b"/>
        <c:numFmt formatCode="&quot;H&quot;yy" sourceLinked="1"/>
        <c:majorTickMark val="none"/>
        <c:minorTickMark val="none"/>
        <c:tickLblPos val="none"/>
        <c:crossAx val="441663440"/>
        <c:crosses val="autoZero"/>
        <c:auto val="1"/>
        <c:lblOffset val="100"/>
        <c:baseTimeUnit val="years"/>
      </c:dateAx>
      <c:valAx>
        <c:axId val="44166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40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92.42</c:v>
                </c:pt>
                <c:pt idx="1">
                  <c:v>93.42</c:v>
                </c:pt>
                <c:pt idx="2">
                  <c:v>93.85</c:v>
                </c:pt>
                <c:pt idx="3">
                  <c:v>93.9</c:v>
                </c:pt>
                <c:pt idx="4">
                  <c:v>93.59</c:v>
                </c:pt>
              </c:numCache>
            </c:numRef>
          </c:val>
          <c:extLst xmlns:c16r2="http://schemas.microsoft.com/office/drawing/2015/06/chart">
            <c:ext xmlns:c16="http://schemas.microsoft.com/office/drawing/2014/chart" uri="{C3380CC4-5D6E-409C-BE32-E72D297353CC}">
              <c16:uniqueId val="{00000000-D9EA-4581-8998-35E2E41BF200}"/>
            </c:ext>
          </c:extLst>
        </c:ser>
        <c:dLbls>
          <c:showLegendKey val="0"/>
          <c:showVal val="0"/>
          <c:showCatName val="0"/>
          <c:showSerName val="0"/>
          <c:showPercent val="0"/>
          <c:showBubbleSize val="0"/>
        </c:dLbls>
        <c:gapWidth val="150"/>
        <c:axId val="441664616"/>
        <c:axId val="44166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xmlns:c16r2="http://schemas.microsoft.com/office/drawing/2015/06/chart">
            <c:ext xmlns:c16="http://schemas.microsoft.com/office/drawing/2014/chart" uri="{C3380CC4-5D6E-409C-BE32-E72D297353CC}">
              <c16:uniqueId val="{00000001-D9EA-4581-8998-35E2E41BF200}"/>
            </c:ext>
          </c:extLst>
        </c:ser>
        <c:dLbls>
          <c:showLegendKey val="0"/>
          <c:showVal val="0"/>
          <c:showCatName val="0"/>
          <c:showSerName val="0"/>
          <c:showPercent val="0"/>
          <c:showBubbleSize val="0"/>
        </c:dLbls>
        <c:marker val="1"/>
        <c:smooth val="0"/>
        <c:axId val="441664616"/>
        <c:axId val="441665008"/>
      </c:lineChart>
      <c:dateAx>
        <c:axId val="441664616"/>
        <c:scaling>
          <c:orientation val="minMax"/>
        </c:scaling>
        <c:delete val="1"/>
        <c:axPos val="b"/>
        <c:numFmt formatCode="&quot;H&quot;yy" sourceLinked="1"/>
        <c:majorTickMark val="none"/>
        <c:minorTickMark val="none"/>
        <c:tickLblPos val="none"/>
        <c:crossAx val="441665008"/>
        <c:crosses val="autoZero"/>
        <c:auto val="1"/>
        <c:lblOffset val="100"/>
        <c:baseTimeUnit val="years"/>
      </c:dateAx>
      <c:valAx>
        <c:axId val="44166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66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61.33</c:v>
                </c:pt>
                <c:pt idx="1">
                  <c:v>65</c:v>
                </c:pt>
                <c:pt idx="2">
                  <c:v>65.38</c:v>
                </c:pt>
                <c:pt idx="3">
                  <c:v>67.75</c:v>
                </c:pt>
                <c:pt idx="4">
                  <c:v>65.62</c:v>
                </c:pt>
              </c:numCache>
            </c:numRef>
          </c:val>
          <c:extLst xmlns:c16r2="http://schemas.microsoft.com/office/drawing/2015/06/chart">
            <c:ext xmlns:c16="http://schemas.microsoft.com/office/drawing/2014/chart" uri="{C3380CC4-5D6E-409C-BE32-E72D297353CC}">
              <c16:uniqueId val="{00000000-5F11-4878-B057-8B59D240E5B1}"/>
            </c:ext>
          </c:extLst>
        </c:ser>
        <c:dLbls>
          <c:showLegendKey val="0"/>
          <c:showVal val="0"/>
          <c:showCatName val="0"/>
          <c:showSerName val="0"/>
          <c:showPercent val="0"/>
          <c:showBubbleSize val="0"/>
        </c:dLbls>
        <c:gapWidth val="150"/>
        <c:axId val="443386448"/>
        <c:axId val="44338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11-4878-B057-8B59D240E5B1}"/>
            </c:ext>
          </c:extLst>
        </c:ser>
        <c:dLbls>
          <c:showLegendKey val="0"/>
          <c:showVal val="0"/>
          <c:showCatName val="0"/>
          <c:showSerName val="0"/>
          <c:showPercent val="0"/>
          <c:showBubbleSize val="0"/>
        </c:dLbls>
        <c:marker val="1"/>
        <c:smooth val="0"/>
        <c:axId val="443386448"/>
        <c:axId val="443386840"/>
      </c:lineChart>
      <c:dateAx>
        <c:axId val="443386448"/>
        <c:scaling>
          <c:orientation val="minMax"/>
        </c:scaling>
        <c:delete val="1"/>
        <c:axPos val="b"/>
        <c:numFmt formatCode="&quot;H&quot;yy" sourceLinked="1"/>
        <c:majorTickMark val="none"/>
        <c:minorTickMark val="none"/>
        <c:tickLblPos val="none"/>
        <c:crossAx val="443386840"/>
        <c:crosses val="autoZero"/>
        <c:auto val="1"/>
        <c:lblOffset val="100"/>
        <c:baseTimeUnit val="years"/>
      </c:dateAx>
      <c:valAx>
        <c:axId val="44338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8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AA-46E6-A672-0E6E883799D9}"/>
            </c:ext>
          </c:extLst>
        </c:ser>
        <c:dLbls>
          <c:showLegendKey val="0"/>
          <c:showVal val="0"/>
          <c:showCatName val="0"/>
          <c:showSerName val="0"/>
          <c:showPercent val="0"/>
          <c:showBubbleSize val="0"/>
        </c:dLbls>
        <c:gapWidth val="150"/>
        <c:axId val="440995640"/>
        <c:axId val="4409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AA-46E6-A672-0E6E883799D9}"/>
            </c:ext>
          </c:extLst>
        </c:ser>
        <c:dLbls>
          <c:showLegendKey val="0"/>
          <c:showVal val="0"/>
          <c:showCatName val="0"/>
          <c:showSerName val="0"/>
          <c:showPercent val="0"/>
          <c:showBubbleSize val="0"/>
        </c:dLbls>
        <c:marker val="1"/>
        <c:smooth val="0"/>
        <c:axId val="440995640"/>
        <c:axId val="440996032"/>
      </c:lineChart>
      <c:dateAx>
        <c:axId val="440995640"/>
        <c:scaling>
          <c:orientation val="minMax"/>
        </c:scaling>
        <c:delete val="1"/>
        <c:axPos val="b"/>
        <c:numFmt formatCode="&quot;H&quot;yy" sourceLinked="1"/>
        <c:majorTickMark val="none"/>
        <c:minorTickMark val="none"/>
        <c:tickLblPos val="none"/>
        <c:crossAx val="440996032"/>
        <c:crosses val="autoZero"/>
        <c:auto val="1"/>
        <c:lblOffset val="100"/>
        <c:baseTimeUnit val="years"/>
      </c:dateAx>
      <c:valAx>
        <c:axId val="4409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9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AB-4532-A934-D552DA261FDC}"/>
            </c:ext>
          </c:extLst>
        </c:ser>
        <c:dLbls>
          <c:showLegendKey val="0"/>
          <c:showVal val="0"/>
          <c:showCatName val="0"/>
          <c:showSerName val="0"/>
          <c:showPercent val="0"/>
          <c:showBubbleSize val="0"/>
        </c:dLbls>
        <c:gapWidth val="150"/>
        <c:axId val="440997208"/>
        <c:axId val="4409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AB-4532-A934-D552DA261FDC}"/>
            </c:ext>
          </c:extLst>
        </c:ser>
        <c:dLbls>
          <c:showLegendKey val="0"/>
          <c:showVal val="0"/>
          <c:showCatName val="0"/>
          <c:showSerName val="0"/>
          <c:showPercent val="0"/>
          <c:showBubbleSize val="0"/>
        </c:dLbls>
        <c:marker val="1"/>
        <c:smooth val="0"/>
        <c:axId val="440997208"/>
        <c:axId val="440997600"/>
      </c:lineChart>
      <c:dateAx>
        <c:axId val="440997208"/>
        <c:scaling>
          <c:orientation val="minMax"/>
        </c:scaling>
        <c:delete val="1"/>
        <c:axPos val="b"/>
        <c:numFmt formatCode="&quot;H&quot;yy" sourceLinked="1"/>
        <c:majorTickMark val="none"/>
        <c:minorTickMark val="none"/>
        <c:tickLblPos val="none"/>
        <c:crossAx val="440997600"/>
        <c:crosses val="autoZero"/>
        <c:auto val="1"/>
        <c:lblOffset val="100"/>
        <c:baseTimeUnit val="years"/>
      </c:dateAx>
      <c:valAx>
        <c:axId val="4409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9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62-440A-896D-1A75EB97B7CD}"/>
            </c:ext>
          </c:extLst>
        </c:ser>
        <c:dLbls>
          <c:showLegendKey val="0"/>
          <c:showVal val="0"/>
          <c:showCatName val="0"/>
          <c:showSerName val="0"/>
          <c:showPercent val="0"/>
          <c:showBubbleSize val="0"/>
        </c:dLbls>
        <c:gapWidth val="150"/>
        <c:axId val="440998776"/>
        <c:axId val="44129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62-440A-896D-1A75EB97B7CD}"/>
            </c:ext>
          </c:extLst>
        </c:ser>
        <c:dLbls>
          <c:showLegendKey val="0"/>
          <c:showVal val="0"/>
          <c:showCatName val="0"/>
          <c:showSerName val="0"/>
          <c:showPercent val="0"/>
          <c:showBubbleSize val="0"/>
        </c:dLbls>
        <c:marker val="1"/>
        <c:smooth val="0"/>
        <c:axId val="440998776"/>
        <c:axId val="441298064"/>
      </c:lineChart>
      <c:dateAx>
        <c:axId val="440998776"/>
        <c:scaling>
          <c:orientation val="minMax"/>
        </c:scaling>
        <c:delete val="1"/>
        <c:axPos val="b"/>
        <c:numFmt formatCode="&quot;H&quot;yy" sourceLinked="1"/>
        <c:majorTickMark val="none"/>
        <c:minorTickMark val="none"/>
        <c:tickLblPos val="none"/>
        <c:crossAx val="441298064"/>
        <c:crosses val="autoZero"/>
        <c:auto val="1"/>
        <c:lblOffset val="100"/>
        <c:baseTimeUnit val="years"/>
      </c:dateAx>
      <c:valAx>
        <c:axId val="44129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9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4A-4F27-A7F3-0D4899FFE5BC}"/>
            </c:ext>
          </c:extLst>
        </c:ser>
        <c:dLbls>
          <c:showLegendKey val="0"/>
          <c:showVal val="0"/>
          <c:showCatName val="0"/>
          <c:showSerName val="0"/>
          <c:showPercent val="0"/>
          <c:showBubbleSize val="0"/>
        </c:dLbls>
        <c:gapWidth val="150"/>
        <c:axId val="441299240"/>
        <c:axId val="44129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4A-4F27-A7F3-0D4899FFE5BC}"/>
            </c:ext>
          </c:extLst>
        </c:ser>
        <c:dLbls>
          <c:showLegendKey val="0"/>
          <c:showVal val="0"/>
          <c:showCatName val="0"/>
          <c:showSerName val="0"/>
          <c:showPercent val="0"/>
          <c:showBubbleSize val="0"/>
        </c:dLbls>
        <c:marker val="1"/>
        <c:smooth val="0"/>
        <c:axId val="441299240"/>
        <c:axId val="441299632"/>
      </c:lineChart>
      <c:dateAx>
        <c:axId val="441299240"/>
        <c:scaling>
          <c:orientation val="minMax"/>
        </c:scaling>
        <c:delete val="1"/>
        <c:axPos val="b"/>
        <c:numFmt formatCode="&quot;H&quot;yy" sourceLinked="1"/>
        <c:majorTickMark val="none"/>
        <c:minorTickMark val="none"/>
        <c:tickLblPos val="none"/>
        <c:crossAx val="441299632"/>
        <c:crosses val="autoZero"/>
        <c:auto val="1"/>
        <c:lblOffset val="100"/>
        <c:baseTimeUnit val="years"/>
      </c:dateAx>
      <c:valAx>
        <c:axId val="44129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29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1151.26</c:v>
                </c:pt>
                <c:pt idx="1">
                  <c:v>836.77</c:v>
                </c:pt>
                <c:pt idx="2">
                  <c:v>694.97</c:v>
                </c:pt>
                <c:pt idx="3">
                  <c:v>627.86</c:v>
                </c:pt>
                <c:pt idx="4">
                  <c:v>658.1</c:v>
                </c:pt>
              </c:numCache>
            </c:numRef>
          </c:val>
          <c:extLst xmlns:c16r2="http://schemas.microsoft.com/office/drawing/2015/06/chart">
            <c:ext xmlns:c16="http://schemas.microsoft.com/office/drawing/2014/chart" uri="{C3380CC4-5D6E-409C-BE32-E72D297353CC}">
              <c16:uniqueId val="{00000000-AA7F-4AA4-A842-8EAA8FACB339}"/>
            </c:ext>
          </c:extLst>
        </c:ser>
        <c:dLbls>
          <c:showLegendKey val="0"/>
          <c:showVal val="0"/>
          <c:showCatName val="0"/>
          <c:showSerName val="0"/>
          <c:showPercent val="0"/>
          <c:showBubbleSize val="0"/>
        </c:dLbls>
        <c:gapWidth val="150"/>
        <c:axId val="441300808"/>
        <c:axId val="44130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xmlns:c16r2="http://schemas.microsoft.com/office/drawing/2015/06/chart">
            <c:ext xmlns:c16="http://schemas.microsoft.com/office/drawing/2014/chart" uri="{C3380CC4-5D6E-409C-BE32-E72D297353CC}">
              <c16:uniqueId val="{00000001-AA7F-4AA4-A842-8EAA8FACB339}"/>
            </c:ext>
          </c:extLst>
        </c:ser>
        <c:dLbls>
          <c:showLegendKey val="0"/>
          <c:showVal val="0"/>
          <c:showCatName val="0"/>
          <c:showSerName val="0"/>
          <c:showPercent val="0"/>
          <c:showBubbleSize val="0"/>
        </c:dLbls>
        <c:marker val="1"/>
        <c:smooth val="0"/>
        <c:axId val="441300808"/>
        <c:axId val="441301200"/>
      </c:lineChart>
      <c:dateAx>
        <c:axId val="441300808"/>
        <c:scaling>
          <c:orientation val="minMax"/>
        </c:scaling>
        <c:delete val="1"/>
        <c:axPos val="b"/>
        <c:numFmt formatCode="&quot;H&quot;yy" sourceLinked="1"/>
        <c:majorTickMark val="none"/>
        <c:minorTickMark val="none"/>
        <c:tickLblPos val="none"/>
        <c:crossAx val="441301200"/>
        <c:crosses val="autoZero"/>
        <c:auto val="1"/>
        <c:lblOffset val="100"/>
        <c:baseTimeUnit val="years"/>
      </c:dateAx>
      <c:valAx>
        <c:axId val="44130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30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68.400000000000006</c:v>
                </c:pt>
                <c:pt idx="1">
                  <c:v>72.27</c:v>
                </c:pt>
                <c:pt idx="2">
                  <c:v>72.33</c:v>
                </c:pt>
                <c:pt idx="3">
                  <c:v>75.77</c:v>
                </c:pt>
                <c:pt idx="4">
                  <c:v>81.13</c:v>
                </c:pt>
              </c:numCache>
            </c:numRef>
          </c:val>
          <c:extLst xmlns:c16r2="http://schemas.microsoft.com/office/drawing/2015/06/chart">
            <c:ext xmlns:c16="http://schemas.microsoft.com/office/drawing/2014/chart" uri="{C3380CC4-5D6E-409C-BE32-E72D297353CC}">
              <c16:uniqueId val="{00000000-34BD-4C7E-AFD5-4DD8E22C1CC7}"/>
            </c:ext>
          </c:extLst>
        </c:ser>
        <c:dLbls>
          <c:showLegendKey val="0"/>
          <c:showVal val="0"/>
          <c:showCatName val="0"/>
          <c:showSerName val="0"/>
          <c:showPercent val="0"/>
          <c:showBubbleSize val="0"/>
        </c:dLbls>
        <c:gapWidth val="150"/>
        <c:axId val="441399792"/>
        <c:axId val="44140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xmlns:c16r2="http://schemas.microsoft.com/office/drawing/2015/06/chart">
            <c:ext xmlns:c16="http://schemas.microsoft.com/office/drawing/2014/chart" uri="{C3380CC4-5D6E-409C-BE32-E72D297353CC}">
              <c16:uniqueId val="{00000001-34BD-4C7E-AFD5-4DD8E22C1CC7}"/>
            </c:ext>
          </c:extLst>
        </c:ser>
        <c:dLbls>
          <c:showLegendKey val="0"/>
          <c:showVal val="0"/>
          <c:showCatName val="0"/>
          <c:showSerName val="0"/>
          <c:showPercent val="0"/>
          <c:showBubbleSize val="0"/>
        </c:dLbls>
        <c:marker val="1"/>
        <c:smooth val="0"/>
        <c:axId val="441399792"/>
        <c:axId val="441400184"/>
      </c:lineChart>
      <c:dateAx>
        <c:axId val="441399792"/>
        <c:scaling>
          <c:orientation val="minMax"/>
        </c:scaling>
        <c:delete val="1"/>
        <c:axPos val="b"/>
        <c:numFmt formatCode="&quot;H&quot;yy" sourceLinked="1"/>
        <c:majorTickMark val="none"/>
        <c:minorTickMark val="none"/>
        <c:tickLblPos val="none"/>
        <c:crossAx val="441400184"/>
        <c:crosses val="autoZero"/>
        <c:auto val="1"/>
        <c:lblOffset val="100"/>
        <c:baseTimeUnit val="years"/>
      </c:dateAx>
      <c:valAx>
        <c:axId val="44140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39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301.16000000000003</c:v>
                </c:pt>
                <c:pt idx="1">
                  <c:v>285.58999999999997</c:v>
                </c:pt>
                <c:pt idx="2">
                  <c:v>285.92</c:v>
                </c:pt>
                <c:pt idx="3">
                  <c:v>273.99</c:v>
                </c:pt>
                <c:pt idx="4">
                  <c:v>259.85000000000002</c:v>
                </c:pt>
              </c:numCache>
            </c:numRef>
          </c:val>
          <c:extLst xmlns:c16r2="http://schemas.microsoft.com/office/drawing/2015/06/chart">
            <c:ext xmlns:c16="http://schemas.microsoft.com/office/drawing/2014/chart" uri="{C3380CC4-5D6E-409C-BE32-E72D297353CC}">
              <c16:uniqueId val="{00000000-6CCC-4DBF-AC96-0AD3E4942C17}"/>
            </c:ext>
          </c:extLst>
        </c:ser>
        <c:dLbls>
          <c:showLegendKey val="0"/>
          <c:showVal val="0"/>
          <c:showCatName val="0"/>
          <c:showSerName val="0"/>
          <c:showPercent val="0"/>
          <c:showBubbleSize val="0"/>
        </c:dLbls>
        <c:gapWidth val="150"/>
        <c:axId val="441401360"/>
        <c:axId val="44140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xmlns:c16r2="http://schemas.microsoft.com/office/drawing/2015/06/chart">
            <c:ext xmlns:c16="http://schemas.microsoft.com/office/drawing/2014/chart" uri="{C3380CC4-5D6E-409C-BE32-E72D297353CC}">
              <c16:uniqueId val="{00000001-6CCC-4DBF-AC96-0AD3E4942C17}"/>
            </c:ext>
          </c:extLst>
        </c:ser>
        <c:dLbls>
          <c:showLegendKey val="0"/>
          <c:showVal val="0"/>
          <c:showCatName val="0"/>
          <c:showSerName val="0"/>
          <c:showPercent val="0"/>
          <c:showBubbleSize val="0"/>
        </c:dLbls>
        <c:marker val="1"/>
        <c:smooth val="0"/>
        <c:axId val="441401360"/>
        <c:axId val="441401752"/>
      </c:lineChart>
      <c:dateAx>
        <c:axId val="441401360"/>
        <c:scaling>
          <c:orientation val="minMax"/>
        </c:scaling>
        <c:delete val="1"/>
        <c:axPos val="b"/>
        <c:numFmt formatCode="&quot;H&quot;yy" sourceLinked="1"/>
        <c:majorTickMark val="none"/>
        <c:minorTickMark val="none"/>
        <c:tickLblPos val="none"/>
        <c:crossAx val="441401752"/>
        <c:crosses val="autoZero"/>
        <c:auto val="1"/>
        <c:lblOffset val="100"/>
        <c:baseTimeUnit val="years"/>
      </c:dateAx>
      <c:valAx>
        <c:axId val="44140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40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平生町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11600</v>
      </c>
      <c r="AM8" s="51"/>
      <c r="AN8" s="51"/>
      <c r="AO8" s="51"/>
      <c r="AP8" s="51"/>
      <c r="AQ8" s="51"/>
      <c r="AR8" s="51"/>
      <c r="AS8" s="51"/>
      <c r="AT8" s="46">
        <f>データ!T6</f>
        <v>34.590000000000003</v>
      </c>
      <c r="AU8" s="46"/>
      <c r="AV8" s="46"/>
      <c r="AW8" s="46"/>
      <c r="AX8" s="46"/>
      <c r="AY8" s="46"/>
      <c r="AZ8" s="46"/>
      <c r="BA8" s="46"/>
      <c r="BB8" s="46">
        <f>データ!U6</f>
        <v>335.36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61.65</v>
      </c>
      <c r="Q10" s="46"/>
      <c r="R10" s="46"/>
      <c r="S10" s="46"/>
      <c r="T10" s="46"/>
      <c r="U10" s="46"/>
      <c r="V10" s="46"/>
      <c r="W10" s="46">
        <f>データ!Q6</f>
        <v>96.38</v>
      </c>
      <c r="X10" s="46"/>
      <c r="Y10" s="46"/>
      <c r="Z10" s="46"/>
      <c r="AA10" s="46"/>
      <c r="AB10" s="46"/>
      <c r="AC10" s="46"/>
      <c r="AD10" s="51">
        <f>データ!R6</f>
        <v>3938</v>
      </c>
      <c r="AE10" s="51"/>
      <c r="AF10" s="51"/>
      <c r="AG10" s="51"/>
      <c r="AH10" s="51"/>
      <c r="AI10" s="51"/>
      <c r="AJ10" s="51"/>
      <c r="AK10" s="2"/>
      <c r="AL10" s="51">
        <f>データ!V6</f>
        <v>7127</v>
      </c>
      <c r="AM10" s="51"/>
      <c r="AN10" s="51"/>
      <c r="AO10" s="51"/>
      <c r="AP10" s="51"/>
      <c r="AQ10" s="51"/>
      <c r="AR10" s="51"/>
      <c r="AS10" s="51"/>
      <c r="AT10" s="46">
        <f>データ!W6</f>
        <v>2.79</v>
      </c>
      <c r="AU10" s="46"/>
      <c r="AV10" s="46"/>
      <c r="AW10" s="46"/>
      <c r="AX10" s="46"/>
      <c r="AY10" s="46"/>
      <c r="AZ10" s="46"/>
      <c r="BA10" s="46"/>
      <c r="BB10" s="46">
        <f>データ!X6</f>
        <v>2554.48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4ZGbUxFXro1w1PHg9ugtS6wRiHNf2rT/vMMM2UM8q7agS8ziCwZjJY+LCJnYTsOn5BYWLNCgMFXjTspHr0A0gA==" saltValue="eEpG08lEFI8GuYaABC/Q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353442</v>
      </c>
      <c r="D6" s="33">
        <f t="shared" si="3"/>
        <v>47</v>
      </c>
      <c r="E6" s="33">
        <f t="shared" si="3"/>
        <v>17</v>
      </c>
      <c r="F6" s="33">
        <f t="shared" si="3"/>
        <v>1</v>
      </c>
      <c r="G6" s="33">
        <f t="shared" si="3"/>
        <v>0</v>
      </c>
      <c r="H6" s="33" t="str">
        <f t="shared" si="3"/>
        <v>山口県　平生町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61.65</v>
      </c>
      <c r="Q6" s="34">
        <f t="shared" si="3"/>
        <v>96.38</v>
      </c>
      <c r="R6" s="34">
        <f t="shared" si="3"/>
        <v>3938</v>
      </c>
      <c r="S6" s="34">
        <f t="shared" si="3"/>
        <v>11600</v>
      </c>
      <c r="T6" s="34">
        <f t="shared" si="3"/>
        <v>34.590000000000003</v>
      </c>
      <c r="U6" s="34">
        <f t="shared" si="3"/>
        <v>335.36</v>
      </c>
      <c r="V6" s="34">
        <f t="shared" si="3"/>
        <v>7127</v>
      </c>
      <c r="W6" s="34">
        <f t="shared" si="3"/>
        <v>2.79</v>
      </c>
      <c r="X6" s="34">
        <f t="shared" si="3"/>
        <v>2554.48</v>
      </c>
      <c r="Y6" s="35">
        <f>IF(Y7="",NA(),Y7)</f>
        <v>61.33</v>
      </c>
      <c r="Z6" s="35">
        <f t="shared" ref="Z6:AH6" si="4">IF(Z7="",NA(),Z7)</f>
        <v>65</v>
      </c>
      <c r="AA6" s="35">
        <f t="shared" si="4"/>
        <v>65.38</v>
      </c>
      <c r="AB6" s="35">
        <f t="shared" si="4"/>
        <v>67.75</v>
      </c>
      <c r="AC6" s="35">
        <f t="shared" si="4"/>
        <v>65.62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1151.26</v>
      </c>
      <c r="BG6" s="35">
        <f t="shared" ref="BG6:BO6" si="7">IF(BG7="",NA(),BG7)</f>
        <v>836.77</v>
      </c>
      <c r="BH6" s="35">
        <f t="shared" si="7"/>
        <v>694.97</v>
      </c>
      <c r="BI6" s="35">
        <f t="shared" si="7"/>
        <v>627.86</v>
      </c>
      <c r="BJ6" s="35">
        <f t="shared" si="7"/>
        <v>658.1</v>
      </c>
      <c r="BK6" s="35">
        <f t="shared" si="7"/>
        <v>1111.31</v>
      </c>
      <c r="BL6" s="35">
        <f t="shared" si="7"/>
        <v>966.33</v>
      </c>
      <c r="BM6" s="35">
        <f t="shared" si="7"/>
        <v>958.81</v>
      </c>
      <c r="BN6" s="35">
        <f t="shared" si="7"/>
        <v>1001.3</v>
      </c>
      <c r="BO6" s="35">
        <f t="shared" si="7"/>
        <v>1050.51</v>
      </c>
      <c r="BP6" s="34" t="str">
        <f>IF(BP7="","",IF(BP7="-","【-】","【"&amp;SUBSTITUTE(TEXT(BP7,"#,##0.00"),"-","△")&amp;"】"))</f>
        <v>【705.21】</v>
      </c>
      <c r="BQ6" s="35">
        <f>IF(BQ7="",NA(),BQ7)</f>
        <v>68.400000000000006</v>
      </c>
      <c r="BR6" s="35">
        <f t="shared" ref="BR6:BZ6" si="8">IF(BR7="",NA(),BR7)</f>
        <v>72.27</v>
      </c>
      <c r="BS6" s="35">
        <f t="shared" si="8"/>
        <v>72.33</v>
      </c>
      <c r="BT6" s="35">
        <f t="shared" si="8"/>
        <v>75.77</v>
      </c>
      <c r="BU6" s="35">
        <f t="shared" si="8"/>
        <v>81.13</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301.16000000000003</v>
      </c>
      <c r="CC6" s="35">
        <f t="shared" ref="CC6:CK6" si="9">IF(CC7="",NA(),CC7)</f>
        <v>285.58999999999997</v>
      </c>
      <c r="CD6" s="35">
        <f t="shared" si="9"/>
        <v>285.92</v>
      </c>
      <c r="CE6" s="35">
        <f t="shared" si="9"/>
        <v>273.99</v>
      </c>
      <c r="CF6" s="35">
        <f t="shared" si="9"/>
        <v>259.85000000000002</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92.42</v>
      </c>
      <c r="CY6" s="35">
        <f t="shared" ref="CY6:DG6" si="11">IF(CY7="",NA(),CY7)</f>
        <v>93.42</v>
      </c>
      <c r="CZ6" s="35">
        <f t="shared" si="11"/>
        <v>93.85</v>
      </c>
      <c r="DA6" s="35">
        <f t="shared" si="11"/>
        <v>93.9</v>
      </c>
      <c r="DB6" s="35">
        <f t="shared" si="11"/>
        <v>93.59</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353442</v>
      </c>
      <c r="D7" s="37">
        <v>47</v>
      </c>
      <c r="E7" s="37">
        <v>17</v>
      </c>
      <c r="F7" s="37">
        <v>1</v>
      </c>
      <c r="G7" s="37">
        <v>0</v>
      </c>
      <c r="H7" s="37" t="s">
        <v>98</v>
      </c>
      <c r="I7" s="37" t="s">
        <v>99</v>
      </c>
      <c r="J7" s="37" t="s">
        <v>100</v>
      </c>
      <c r="K7" s="37" t="s">
        <v>101</v>
      </c>
      <c r="L7" s="37" t="s">
        <v>102</v>
      </c>
      <c r="M7" s="37" t="s">
        <v>103</v>
      </c>
      <c r="N7" s="38" t="s">
        <v>104</v>
      </c>
      <c r="O7" s="38" t="s">
        <v>105</v>
      </c>
      <c r="P7" s="38">
        <v>61.65</v>
      </c>
      <c r="Q7" s="38">
        <v>96.38</v>
      </c>
      <c r="R7" s="38">
        <v>3938</v>
      </c>
      <c r="S7" s="38">
        <v>11600</v>
      </c>
      <c r="T7" s="38">
        <v>34.590000000000003</v>
      </c>
      <c r="U7" s="38">
        <v>335.36</v>
      </c>
      <c r="V7" s="38">
        <v>7127</v>
      </c>
      <c r="W7" s="38">
        <v>2.79</v>
      </c>
      <c r="X7" s="38">
        <v>2554.48</v>
      </c>
      <c r="Y7" s="38">
        <v>61.33</v>
      </c>
      <c r="Z7" s="38">
        <v>65</v>
      </c>
      <c r="AA7" s="38">
        <v>65.38</v>
      </c>
      <c r="AB7" s="38">
        <v>67.75</v>
      </c>
      <c r="AC7" s="38">
        <v>65.62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1151.26</v>
      </c>
      <c r="BG7" s="38">
        <v>836.77</v>
      </c>
      <c r="BH7" s="38">
        <v>694.97</v>
      </c>
      <c r="BI7" s="38">
        <v>627.86</v>
      </c>
      <c r="BJ7" s="38">
        <v>658.1</v>
      </c>
      <c r="BK7" s="38">
        <v>1111.31</v>
      </c>
      <c r="BL7" s="38">
        <v>966.33</v>
      </c>
      <c r="BM7" s="38">
        <v>958.81</v>
      </c>
      <c r="BN7" s="38">
        <v>1001.3</v>
      </c>
      <c r="BO7" s="38">
        <v>1050.51</v>
      </c>
      <c r="BP7" s="38">
        <v>705.21</v>
      </c>
      <c r="BQ7" s="38">
        <v>68.400000000000006</v>
      </c>
      <c r="BR7" s="38">
        <v>72.27</v>
      </c>
      <c r="BS7" s="38">
        <v>72.33</v>
      </c>
      <c r="BT7" s="38">
        <v>75.77</v>
      </c>
      <c r="BU7" s="38">
        <v>81.13</v>
      </c>
      <c r="BV7" s="38">
        <v>75.540000000000006</v>
      </c>
      <c r="BW7" s="38">
        <v>81.739999999999995</v>
      </c>
      <c r="BX7" s="38">
        <v>82.88</v>
      </c>
      <c r="BY7" s="38">
        <v>81.88</v>
      </c>
      <c r="BZ7" s="38">
        <v>82.65</v>
      </c>
      <c r="CA7" s="38">
        <v>98.96</v>
      </c>
      <c r="CB7" s="38">
        <v>301.16000000000003</v>
      </c>
      <c r="CC7" s="38">
        <v>285.58999999999997</v>
      </c>
      <c r="CD7" s="38">
        <v>285.92</v>
      </c>
      <c r="CE7" s="38">
        <v>273.99</v>
      </c>
      <c r="CF7" s="38">
        <v>259.85000000000002</v>
      </c>
      <c r="CG7" s="38">
        <v>207.96</v>
      </c>
      <c r="CH7" s="38">
        <v>194.31</v>
      </c>
      <c r="CI7" s="38">
        <v>190.99</v>
      </c>
      <c r="CJ7" s="38">
        <v>187.55</v>
      </c>
      <c r="CK7" s="38">
        <v>186.3</v>
      </c>
      <c r="CL7" s="38">
        <v>134.52000000000001</v>
      </c>
      <c r="CM7" s="38" t="s">
        <v>104</v>
      </c>
      <c r="CN7" s="38" t="s">
        <v>104</v>
      </c>
      <c r="CO7" s="38" t="s">
        <v>104</v>
      </c>
      <c r="CP7" s="38" t="s">
        <v>104</v>
      </c>
      <c r="CQ7" s="38" t="s">
        <v>104</v>
      </c>
      <c r="CR7" s="38">
        <v>53.51</v>
      </c>
      <c r="CS7" s="38">
        <v>53.5</v>
      </c>
      <c r="CT7" s="38">
        <v>52.58</v>
      </c>
      <c r="CU7" s="38">
        <v>50.94</v>
      </c>
      <c r="CV7" s="38">
        <v>50.53</v>
      </c>
      <c r="CW7" s="38">
        <v>59.57</v>
      </c>
      <c r="CX7" s="38">
        <v>92.42</v>
      </c>
      <c r="CY7" s="38">
        <v>93.42</v>
      </c>
      <c r="CZ7" s="38">
        <v>93.85</v>
      </c>
      <c r="DA7" s="38">
        <v>93.9</v>
      </c>
      <c r="DB7" s="38">
        <v>93.59</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user157</cp:lastModifiedBy>
  <cp:lastPrinted>2022-02-24T00:27:05Z</cp:lastPrinted>
  <dcterms:created xsi:type="dcterms:W3CDTF">2021-12-03T07:46:35Z</dcterms:created>
  <dcterms:modified xsi:type="dcterms:W3CDTF">2022-02-24T00:27:10Z</dcterms:modified>
  <cp:category/>
</cp:coreProperties>
</file>