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Ｒ2経営比較分析表\"/>
    </mc:Choice>
  </mc:AlternateContent>
  <workbookProtection workbookAlgorithmName="SHA-512" workbookHashValue="b6PjMH1Q6AgvdASXlbpJQ0CcAXNXFyqXhyuTo6jyew7uXvJTW2p3H779yAf9l5MIr7prpsiinVclIeZnWP1pag==" workbookSaltValue="JK8TRmqqoL1HnlL+kM1OBg==" workbookSpinCount="100000" lockStructure="1"/>
  <bookViews>
    <workbookView xWindow="0" yWindow="0" windowWidth="19200" windowHeight="1161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W10" i="4" s="1"/>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<sst xmlns="http://schemas.openxmlformats.org/spreadsheetml/2006/main" count="236" uniqueCount="120">
  <si>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</si>
  <si>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</si>
  <si>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</si>
  <si>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</si>
  <si>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</si>
  <si>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</si>
  <si>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</si>
  <si>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</si>
  <si>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</si>
  <si>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</si>
  <si>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</si>
  <si>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</si>
  <si>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</si>
  <si>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</si>
  <si>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</si>
  <si>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</si>
  <si>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</si>
  <si>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</si>
  <si>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</si>
  <si>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</si>
  <si>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</si>
  <si>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</si>
  <si>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</si>
  <si>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</si>
  <si>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</si>
  <si>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</si>
  <si>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</si>
  <si>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</si>
  <si>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</si>
  <si>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</si>
  <si>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</si>
  <si>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</si>
  <si>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</si>
  <si>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</si>
  <si>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</si>
  <si>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</si>
  <si>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</si>
  <si>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</si>
  <si>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</si>
  <si>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</si>
  <si>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</si>
  <si>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</si>
  <si>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</si>
  <si>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</si>
  <si>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</si>
  <si>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</si>
  <si>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</si>
  <si>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</si>
  <si>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</si>
  <si>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</si>
  <si>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</si>
  <si>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</si>
  <si>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</si>
  <si>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</si>
  <si>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</si>
  <si>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</si>
  <si>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</si>
  <si>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</si>
  <si>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</si>
  <si>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</si>
  <si>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</si>
  <si>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</si>
  <si>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</si>
  <si>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</si>
  <si>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</si>
  <si>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</si>
  <si>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</si>
  <si>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</si>
  <si>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</si>
  <si>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</si>
  <si>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</si>
  <si>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</si>
  <si>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</si>
  <si>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</si>
  <si>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</si>
  <si>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</si>
  <si>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</si>
  <si>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</si>
  <si>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</si>
  <si>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</si>
  <si>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</si>
  <si>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</si>
  <si>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</si>
  <si>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</si>
  <si>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</si>
  <si>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</si>
  <si>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</si>
  <si>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</si>
  <si>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</si>
  <si>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</si>
  <si>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</si>
  <si>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</si>
  <si>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</si>
  <si>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</si>
  <si>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</si>
  <si>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</si>
  <si>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</si>
  <si>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</si>
  <si>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</si>
  <si>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</si>
  <si>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</si>
  <si>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</si>
  <si>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</si>
  <si>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</si>
  <si>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</si>
  <si>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</si>
  <si>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</si>
  <si>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</si>
  <si>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</si>
  <si>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</si>
  <si>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</si>
  <si>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</si>
  <si>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</si>
  <si>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</si>
  <si>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</si>
  <si>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</si>
  <si>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</si>
  <si>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3" eb="55">
      <t>コンゴ</t>
    </rPh>
    <rPh sb="63" eb="64">
      <t>モト</t>
    </rPh>
    <phoneticPr fontId="4"/>
  </si>
  <si>
    <t xml:space="preserve">　今後、施設の経年劣化による処理能力の低下や維持補修費の増加が見込まれる。
　機能保全計画に基づき、計画的に改築工事を行い、効率的な維持管理を進めていく。
　また、公営企業会計への移行を進め、財政状態や経営成績及び固定資産を把握することで、適切な料金設定についても検討し、健全で安定的な経営に努めていく。　　　　　　　　　　　　　　　　　　　　
</t>
    <rPh sb="1" eb="3">
      <t>コンゴ</t>
    </rPh>
    <rPh sb="4" eb="6">
      <t>シセツ</t>
    </rPh>
    <rPh sb="7" eb="11">
      <t>ケイネンレッカ</t>
    </rPh>
    <rPh sb="14" eb="18">
      <t>ショリノウリョク</t>
    </rPh>
    <rPh sb="19" eb="21">
      <t>テイカ</t>
    </rPh>
    <rPh sb="22" eb="27">
      <t>イジホシュウヒ</t>
    </rPh>
    <rPh sb="28" eb="30">
      <t>ゾウカ</t>
    </rPh>
    <rPh sb="31" eb="33">
      <t>ミコ</t>
    </rPh>
    <rPh sb="39" eb="45">
      <t>キノウホゼンケイカク</t>
    </rPh>
    <rPh sb="46" eb="47">
      <t>モト</t>
    </rPh>
    <rPh sb="50" eb="53">
      <t>ケイカクテキ</t>
    </rPh>
    <rPh sb="54" eb="58">
      <t>カイチクコウジ</t>
    </rPh>
    <rPh sb="59" eb="60">
      <t>オコナ</t>
    </rPh>
    <rPh sb="62" eb="65">
      <t>コウリツテキ</t>
    </rPh>
    <rPh sb="66" eb="70">
      <t>イジカンリ</t>
    </rPh>
    <rPh sb="71" eb="72">
      <t>スス</t>
    </rPh>
    <rPh sb="120" eb="122">
      <t>テキセツ</t>
    </rPh>
    <rPh sb="123" eb="125">
      <t>リョウキン</t>
    </rPh>
    <rPh sb="125" eb="127">
      <t>セッテイ</t>
    </rPh>
    <rPh sb="132" eb="134">
      <t>ケントウ</t>
    </rPh>
    <phoneticPr fontId="7"/>
  </si>
  <si>
    <r>
      <t xml:space="preserve">【収益的収支比率】
　使用料収入や一般会計繰入金で総費用と地方債償還金を加えた額を賄いきれない状況が続いている。
　経常経費の縮減や地方債新規借入の抑制に務めるなど、より一層経営改善の取組が必要である。
【企業債残高対事業規模比率】
　分流式下水道に係る一般会計からの繰出金の算出基準割合が増加し、基準債残高に対して一般会計が負担する額が増加したため、企業債残高対事業規模比率は低下した。
【経費回収率】
　類似団体平均とほぼ同水準となった。
　しかしながら、本来は使用料で賄うべき経費であるため、より一層の経営改善の取り組む必要がある。
</t>
    </r>
    <r>
      <rPr>
        <sz val="11"/>
        <rFont val="ＭＳ ゴシック"/>
        <family val="3"/>
        <charset val="128"/>
      </rPr>
      <t>【汚水処理原価】
　類似団体平均を上回った状態が続いている。
　引き続き、維持管理費の削減に努める。</t>
    </r>
    <r>
      <rPr>
        <sz val="11"/>
        <color theme="1"/>
        <rFont val="ＭＳ ゴシック"/>
        <family val="3"/>
        <charset val="128"/>
      </rPr>
      <t xml:space="preserve">
【水洗化率】
　類似団体平均を下回っており、ほぼ横ばいの状態となっている。
　使用料収入の増加の観点からも、未接続世帯に対する早期接続の促進に強化することで、水洗化率向上に努める。
</t>
    </r>
    <rPh sb="11" eb="14">
      <t>シヨウリョウ</t>
    </rPh>
    <rPh sb="47" eb="49">
      <t>ジョウキョウ</t>
    </rPh>
    <rPh sb="50" eb="51">
      <t>ツヅ</t>
    </rPh>
    <rPh sb="58" eb="62">
      <t>ケイジョウケイヒ</t>
    </rPh>
    <rPh sb="63" eb="65">
      <t>シュクゲン</t>
    </rPh>
    <rPh sb="95" eb="97">
      <t>ヒツヨウ</t>
    </rPh>
    <rPh sb="118" eb="124">
      <t>ブンリュウシキゲスイドウ</t>
    </rPh>
    <rPh sb="125" eb="126">
      <t>カカ</t>
    </rPh>
    <rPh sb="127" eb="131">
      <t>イッパンカイケイ</t>
    </rPh>
    <rPh sb="134" eb="136">
      <t>クリダ</t>
    </rPh>
    <rPh sb="136" eb="137">
      <t>キン</t>
    </rPh>
    <rPh sb="138" eb="140">
      <t>サンシュツ</t>
    </rPh>
    <rPh sb="140" eb="144">
      <t>キジュンワリアイ</t>
    </rPh>
    <rPh sb="145" eb="147">
      <t>ゾウカ</t>
    </rPh>
    <rPh sb="149" eb="154">
      <t>キジュンサイザンダカ</t>
    </rPh>
    <rPh sb="155" eb="156">
      <t>タイ</t>
    </rPh>
    <rPh sb="158" eb="162">
      <t>イッパンカイケイ</t>
    </rPh>
    <rPh sb="163" eb="165">
      <t>フタン</t>
    </rPh>
    <rPh sb="167" eb="168">
      <t>ガク</t>
    </rPh>
    <rPh sb="169" eb="171">
      <t>ゾウカ</t>
    </rPh>
    <rPh sb="176" eb="179">
      <t>キギョウサイ</t>
    </rPh>
    <rPh sb="179" eb="181">
      <t>ザンダカ</t>
    </rPh>
    <rPh sb="181" eb="184">
      <t>タイジギョウ</t>
    </rPh>
    <rPh sb="184" eb="188">
      <t>キボヒリツ</t>
    </rPh>
    <rPh sb="189" eb="191">
      <t>テイカ</t>
    </rPh>
    <rPh sb="204" eb="210">
      <t>ルイジダンタイヘイキン</t>
    </rPh>
    <rPh sb="213" eb="216">
      <t>ドウスイジュン</t>
    </rPh>
    <rPh sb="230" eb="232">
      <t>ホンライ</t>
    </rPh>
    <rPh sb="233" eb="236">
      <t>シヨウリョウ</t>
    </rPh>
    <rPh sb="237" eb="238">
      <t>マカナ</t>
    </rPh>
    <rPh sb="241" eb="243">
      <t>ケイヒ</t>
    </rPh>
    <rPh sb="280" eb="286">
      <t>ルイジダンタイヘイキン</t>
    </rPh>
    <rPh sb="287" eb="289">
      <t>ウワマワ</t>
    </rPh>
    <rPh sb="291" eb="293">
      <t>ジョウタイ</t>
    </rPh>
    <rPh sb="294" eb="295">
      <t>ツヅ</t>
    </rPh>
    <rPh sb="302" eb="303">
      <t>ヒ</t>
    </rPh>
    <rPh sb="304" eb="305">
      <t>ツヅ</t>
    </rPh>
    <rPh sb="307" eb="312">
      <t>イジカンリヒ</t>
    </rPh>
    <rPh sb="313" eb="315">
      <t>サクゲン</t>
    </rPh>
    <rPh sb="316" eb="317">
      <t>ツト</t>
    </rPh>
    <rPh sb="329" eb="331">
      <t>ルイジ</t>
    </rPh>
    <rPh sb="331" eb="333">
      <t>ダンタイ</t>
    </rPh>
    <rPh sb="333" eb="335">
      <t>ヘイキン</t>
    </rPh>
    <rPh sb="345" eb="346">
      <t>ヨコ</t>
    </rPh>
    <rPh sb="349" eb="351">
      <t>ジョウタイ</t>
    </rPh>
    <rPh sb="375" eb="380">
      <t>ミセツゾクセタイ</t>
    </rPh>
    <rPh sb="381" eb="382">
      <t>タイ</t>
    </rPh>
    <rPh sb="392" eb="394">
      <t>キョウカ</t>
    </rPh>
    <rPh sb="400" eb="403">
      <t>スイセンカ</t>
    </rPh>
    <rPh sb="403" eb="404">
      <t>リツ</t>
    </rPh>
    <rPh sb="404" eb="406">
      <t>コウジョウ</t>
    </rPh>
    <rPh sb="407" eb="40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</si>
</sst>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88-4954-9884-055F9AD7D563}"/>
            </c:ext>
          </c:extLst>
        </c:ser>
        <c:dLbls>
          <c:showLegendKey val="0"/>
          <c:showVal val="0"/>
          <c:showCatName val="0"/>
          <c:showSerName val="0"/>
          <c:showPercent val="0"/>
          <c:showBubbleSize val="0"/>
        </c:dLbls>
        <c:gapWidth val="150"/>
        <c:axId val="257382032"/>
        <c:axId val="43583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0.01</c:v>
                </c:pt>
                <c:pt idx="4" formatCode="#,##0.00;&quot;△&quot;#,##0.00;&quot;-&quot;">
                  <c:v>1.6</c:v>
                </c:pt>
              </c:numCache>
            </c:numRef>
          </c:val>
          <c:smooth val="0"/>
          <c:extLst xmlns:c16r2="http://schemas.microsoft.com/office/drawing/2015/06/chart">
            <c:ext xmlns:c16="http://schemas.microsoft.com/office/drawing/2014/chart" uri="{C3380CC4-5D6E-409C-BE32-E72D297353CC}">
              <c16:uniqueId val="{00000001-DC88-4954-9884-055F9AD7D563}"/>
            </c:ext>
          </c:extLst>
        </c:ser>
        <c:dLbls>
          <c:showLegendKey val="0"/>
          <c:showVal val="0"/>
          <c:showCatName val="0"/>
          <c:showSerName val="0"/>
          <c:showPercent val="0"/>
          <c:showBubbleSize val="0"/>
        </c:dLbls>
        <c:marker val="1"/>
        <c:smooth val="0"/>
        <c:axId val="257382032"/>
        <c:axId val="435838968"/>
      </c:lineChart>
      <c:dateAx>
        <c:axId val="257382032"/>
        <c:scaling>
          <c:orientation val="minMax"/>
        </c:scaling>
        <c:delete val="1"/>
        <c:axPos val="b"/>
        <c:numFmt formatCode="&quot;H&quot;yy" sourceLinked="1"/>
        <c:majorTickMark val="none"/>
        <c:minorTickMark val="none"/>
        <c:tickLblPos val="none"/>
        <c:crossAx val="435838968"/>
        <c:crosses val="autoZero"/>
        <c:auto val="1"/>
        <c:lblOffset val="100"/>
        <c:baseTimeUnit val="years"/>
      </c:dateAx>
      <c:valAx>
        <c:axId val="4358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8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30.57</c:v>
                </c:pt>
                <c:pt idx="1">
                  <c:v>30.04</c:v>
                </c:pt>
                <c:pt idx="2">
                  <c:v>30.04</c:v>
                </c:pt>
                <c:pt idx="3">
                  <c:v>29.51</c:v>
                </c:pt>
                <c:pt idx="4">
                  <c:v>29.11</c:v>
                </c:pt>
              </c:numCache>
            </c:numRef>
          </c:val>
          <c:extLst xmlns:c16r2="http://schemas.microsoft.com/office/drawing/2015/06/chart">
            <c:ext xmlns:c16="http://schemas.microsoft.com/office/drawing/2014/chart" uri="{C3380CC4-5D6E-409C-BE32-E72D297353CC}">
              <c16:uniqueId val="{00000000-F568-408C-AEFD-52C8CF838A45}"/>
            </c:ext>
          </c:extLst>
        </c:ser>
        <c:dLbls>
          <c:showLegendKey val="0"/>
          <c:showVal val="0"/>
          <c:showCatName val="0"/>
          <c:showSerName val="0"/>
          <c:showPercent val="0"/>
          <c:showBubbleSize val="0"/>
        </c:dLbls>
        <c:gapWidth val="150"/>
        <c:axId val="436949816"/>
        <c:axId val="4369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F568-408C-AEFD-52C8CF838A45}"/>
            </c:ext>
          </c:extLst>
        </c:ser>
        <c:dLbls>
          <c:showLegendKey val="0"/>
          <c:showVal val="0"/>
          <c:showCatName val="0"/>
          <c:showSerName val="0"/>
          <c:showPercent val="0"/>
          <c:showBubbleSize val="0"/>
        </c:dLbls>
        <c:marker val="1"/>
        <c:smooth val="0"/>
        <c:axId val="436949816"/>
        <c:axId val="436950208"/>
      </c:lineChart>
      <c:dateAx>
        <c:axId val="436949816"/>
        <c:scaling>
          <c:orientation val="minMax"/>
        </c:scaling>
        <c:delete val="1"/>
        <c:axPos val="b"/>
        <c:numFmt formatCode="&quot;H&quot;yy" sourceLinked="1"/>
        <c:majorTickMark val="none"/>
        <c:minorTickMark val="none"/>
        <c:tickLblPos val="none"/>
        <c:crossAx val="436950208"/>
        <c:crosses val="autoZero"/>
        <c:auto val="1"/>
        <c:lblOffset val="100"/>
        <c:baseTimeUnit val="years"/>
      </c:dateAx>
      <c:valAx>
        <c:axId val="4369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4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74.709999999999994</c:v>
                </c:pt>
                <c:pt idx="1">
                  <c:v>74.739999999999995</c:v>
                </c:pt>
                <c:pt idx="2">
                  <c:v>74.63</c:v>
                </c:pt>
                <c:pt idx="3">
                  <c:v>75.73</c:v>
                </c:pt>
                <c:pt idx="4">
                  <c:v>76.66</c:v>
                </c:pt>
              </c:numCache>
            </c:numRef>
          </c:val>
          <c:extLst xmlns:c16r2="http://schemas.microsoft.com/office/drawing/2015/06/chart">
            <c:ext xmlns:c16="http://schemas.microsoft.com/office/drawing/2014/chart" uri="{C3380CC4-5D6E-409C-BE32-E72D297353CC}">
              <c16:uniqueId val="{00000000-E400-4513-99D4-8E35FC1AB073}"/>
            </c:ext>
          </c:extLst>
        </c:ser>
        <c:dLbls>
          <c:showLegendKey val="0"/>
          <c:showVal val="0"/>
          <c:showCatName val="0"/>
          <c:showSerName val="0"/>
          <c:showPercent val="0"/>
          <c:showBubbleSize val="0"/>
        </c:dLbls>
        <c:gapWidth val="150"/>
        <c:axId val="437205800"/>
        <c:axId val="43720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79.2</c:v>
                </c:pt>
                <c:pt idx="4">
                  <c:v>79.09</c:v>
                </c:pt>
              </c:numCache>
            </c:numRef>
          </c:val>
          <c:smooth val="0"/>
          <c:extLst xmlns:c16r2="http://schemas.microsoft.com/office/drawing/2015/06/chart">
            <c:ext xmlns:c16="http://schemas.microsoft.com/office/drawing/2014/chart" uri="{C3380CC4-5D6E-409C-BE32-E72D297353CC}">
              <c16:uniqueId val="{00000001-E400-4513-99D4-8E35FC1AB073}"/>
            </c:ext>
          </c:extLst>
        </c:ser>
        <c:dLbls>
          <c:showLegendKey val="0"/>
          <c:showVal val="0"/>
          <c:showCatName val="0"/>
          <c:showSerName val="0"/>
          <c:showPercent val="0"/>
          <c:showBubbleSize val="0"/>
        </c:dLbls>
        <c:marker val="1"/>
        <c:smooth val="0"/>
        <c:axId val="437205800"/>
        <c:axId val="437206192"/>
      </c:lineChart>
      <c:dateAx>
        <c:axId val="437205800"/>
        <c:scaling>
          <c:orientation val="minMax"/>
        </c:scaling>
        <c:delete val="1"/>
        <c:axPos val="b"/>
        <c:numFmt formatCode="&quot;H&quot;yy" sourceLinked="1"/>
        <c:majorTickMark val="none"/>
        <c:minorTickMark val="none"/>
        <c:tickLblPos val="none"/>
        <c:crossAx val="437206192"/>
        <c:crosses val="autoZero"/>
        <c:auto val="1"/>
        <c:lblOffset val="100"/>
        <c:baseTimeUnit val="years"/>
      </c:dateAx>
      <c:valAx>
        <c:axId val="43720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49.45</c:v>
                </c:pt>
                <c:pt idx="1">
                  <c:v>53.1</c:v>
                </c:pt>
                <c:pt idx="2">
                  <c:v>56.08</c:v>
                </c:pt>
                <c:pt idx="3">
                  <c:v>57.16</c:v>
                </c:pt>
                <c:pt idx="4">
                  <c:v>62.85</c:v>
                </c:pt>
              </c:numCache>
            </c:numRef>
          </c:val>
          <c:extLst xmlns:c16r2="http://schemas.microsoft.com/office/drawing/2015/06/chart">
            <c:ext xmlns:c16="http://schemas.microsoft.com/office/drawing/2014/chart" uri="{C3380CC4-5D6E-409C-BE32-E72D297353CC}">
              <c16:uniqueId val="{00000000-94DE-4D31-86E4-69F304D1C029}"/>
            </c:ext>
          </c:extLst>
        </c:ser>
        <c:dLbls>
          <c:showLegendKey val="0"/>
          <c:showVal val="0"/>
          <c:showCatName val="0"/>
          <c:showSerName val="0"/>
          <c:showPercent val="0"/>
          <c:showBubbleSize val="0"/>
        </c:dLbls>
        <c:gapWidth val="150"/>
        <c:axId val="257124528"/>
        <c:axId val="25745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DE-4D31-86E4-69F304D1C029}"/>
            </c:ext>
          </c:extLst>
        </c:ser>
        <c:dLbls>
          <c:showLegendKey val="0"/>
          <c:showVal val="0"/>
          <c:showCatName val="0"/>
          <c:showSerName val="0"/>
          <c:showPercent val="0"/>
          <c:showBubbleSize val="0"/>
        </c:dLbls>
        <c:marker val="1"/>
        <c:smooth val="0"/>
        <c:axId val="257124528"/>
        <c:axId val="257450960"/>
      </c:lineChart>
      <c:dateAx>
        <c:axId val="257124528"/>
        <c:scaling>
          <c:orientation val="minMax"/>
        </c:scaling>
        <c:delete val="1"/>
        <c:axPos val="b"/>
        <c:numFmt formatCode="&quot;H&quot;yy" sourceLinked="1"/>
        <c:majorTickMark val="none"/>
        <c:minorTickMark val="none"/>
        <c:tickLblPos val="none"/>
        <c:crossAx val="257450960"/>
        <c:crosses val="autoZero"/>
        <c:auto val="1"/>
        <c:lblOffset val="100"/>
        <c:baseTimeUnit val="years"/>
      </c:dateAx>
      <c:valAx>
        <c:axId val="2574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2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11-428E-B5E7-7BDDBB4F5A47}"/>
            </c:ext>
          </c:extLst>
        </c:ser>
        <c:dLbls>
          <c:showLegendKey val="0"/>
          <c:showVal val="0"/>
          <c:showCatName val="0"/>
          <c:showSerName val="0"/>
          <c:showPercent val="0"/>
          <c:showBubbleSize val="0"/>
        </c:dLbls>
        <c:gapWidth val="150"/>
        <c:axId val="193856544"/>
        <c:axId val="2565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11-428E-B5E7-7BDDBB4F5A47}"/>
            </c:ext>
          </c:extLst>
        </c:ser>
        <c:dLbls>
          <c:showLegendKey val="0"/>
          <c:showVal val="0"/>
          <c:showCatName val="0"/>
          <c:showSerName val="0"/>
          <c:showPercent val="0"/>
          <c:showBubbleSize val="0"/>
        </c:dLbls>
        <c:marker val="1"/>
        <c:smooth val="0"/>
        <c:axId val="193856544"/>
        <c:axId val="256595232"/>
      </c:lineChart>
      <c:dateAx>
        <c:axId val="193856544"/>
        <c:scaling>
          <c:orientation val="minMax"/>
        </c:scaling>
        <c:delete val="1"/>
        <c:axPos val="b"/>
        <c:numFmt formatCode="&quot;H&quot;yy" sourceLinked="1"/>
        <c:majorTickMark val="none"/>
        <c:minorTickMark val="none"/>
        <c:tickLblPos val="none"/>
        <c:crossAx val="256595232"/>
        <c:crosses val="autoZero"/>
        <c:auto val="1"/>
        <c:lblOffset val="100"/>
        <c:baseTimeUnit val="years"/>
      </c:dateAx>
      <c:valAx>
        <c:axId val="2565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FA-439E-A2DD-9BB6B248F02B}"/>
            </c:ext>
          </c:extLst>
        </c:ser>
        <c:dLbls>
          <c:showLegendKey val="0"/>
          <c:showVal val="0"/>
          <c:showCatName val="0"/>
          <c:showSerName val="0"/>
          <c:showPercent val="0"/>
          <c:showBubbleSize val="0"/>
        </c:dLbls>
        <c:gapWidth val="150"/>
        <c:axId val="256597976"/>
        <c:axId val="2565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A-439E-A2DD-9BB6B248F02B}"/>
            </c:ext>
          </c:extLst>
        </c:ser>
        <c:dLbls>
          <c:showLegendKey val="0"/>
          <c:showVal val="0"/>
          <c:showCatName val="0"/>
          <c:showSerName val="0"/>
          <c:showPercent val="0"/>
          <c:showBubbleSize val="0"/>
        </c:dLbls>
        <c:marker val="1"/>
        <c:smooth val="0"/>
        <c:axId val="256597976"/>
        <c:axId val="256598368"/>
      </c:lineChart>
      <c:dateAx>
        <c:axId val="256597976"/>
        <c:scaling>
          <c:orientation val="minMax"/>
        </c:scaling>
        <c:delete val="1"/>
        <c:axPos val="b"/>
        <c:numFmt formatCode="&quot;H&quot;yy" sourceLinked="1"/>
        <c:majorTickMark val="none"/>
        <c:minorTickMark val="none"/>
        <c:tickLblPos val="none"/>
        <c:crossAx val="256598368"/>
        <c:crosses val="autoZero"/>
        <c:auto val="1"/>
        <c:lblOffset val="100"/>
        <c:baseTimeUnit val="years"/>
      </c:dateAx>
      <c:valAx>
        <c:axId val="2565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5-4B2E-9551-6D1F6208F7D7}"/>
            </c:ext>
          </c:extLst>
        </c:ser>
        <c:dLbls>
          <c:showLegendKey val="0"/>
          <c:showVal val="0"/>
          <c:showCatName val="0"/>
          <c:showSerName val="0"/>
          <c:showPercent val="0"/>
          <c:showBubbleSize val="0"/>
        </c:dLbls>
        <c:gapWidth val="150"/>
        <c:axId val="436847104"/>
        <c:axId val="4368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5-4B2E-9551-6D1F6208F7D7}"/>
            </c:ext>
          </c:extLst>
        </c:ser>
        <c:dLbls>
          <c:showLegendKey val="0"/>
          <c:showVal val="0"/>
          <c:showCatName val="0"/>
          <c:showSerName val="0"/>
          <c:showPercent val="0"/>
          <c:showBubbleSize val="0"/>
        </c:dLbls>
        <c:marker val="1"/>
        <c:smooth val="0"/>
        <c:axId val="436847104"/>
        <c:axId val="436847496"/>
      </c:lineChart>
      <c:dateAx>
        <c:axId val="436847104"/>
        <c:scaling>
          <c:orientation val="minMax"/>
        </c:scaling>
        <c:delete val="1"/>
        <c:axPos val="b"/>
        <c:numFmt formatCode="&quot;H&quot;yy" sourceLinked="1"/>
        <c:majorTickMark val="none"/>
        <c:minorTickMark val="none"/>
        <c:tickLblPos val="none"/>
        <c:crossAx val="436847496"/>
        <c:crosses val="autoZero"/>
        <c:auto val="1"/>
        <c:lblOffset val="100"/>
        <c:baseTimeUnit val="years"/>
      </c:dateAx>
      <c:valAx>
        <c:axId val="4368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1C-4CDE-8B8C-B4FD2A635EE2}"/>
            </c:ext>
          </c:extLst>
        </c:ser>
        <c:dLbls>
          <c:showLegendKey val="0"/>
          <c:showVal val="0"/>
          <c:showCatName val="0"/>
          <c:showSerName val="0"/>
          <c:showPercent val="0"/>
          <c:showBubbleSize val="0"/>
        </c:dLbls>
        <c:gapWidth val="150"/>
        <c:axId val="436849064"/>
        <c:axId val="43684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1C-4CDE-8B8C-B4FD2A635EE2}"/>
            </c:ext>
          </c:extLst>
        </c:ser>
        <c:dLbls>
          <c:showLegendKey val="0"/>
          <c:showVal val="0"/>
          <c:showCatName val="0"/>
          <c:showSerName val="0"/>
          <c:showPercent val="0"/>
          <c:showBubbleSize val="0"/>
        </c:dLbls>
        <c:marker val="1"/>
        <c:smooth val="0"/>
        <c:axId val="436849064"/>
        <c:axId val="436849456"/>
      </c:lineChart>
      <c:dateAx>
        <c:axId val="436849064"/>
        <c:scaling>
          <c:orientation val="minMax"/>
        </c:scaling>
        <c:delete val="1"/>
        <c:axPos val="b"/>
        <c:numFmt formatCode="&quot;H&quot;yy" sourceLinked="1"/>
        <c:majorTickMark val="none"/>
        <c:minorTickMark val="none"/>
        <c:tickLblPos val="none"/>
        <c:crossAx val="436849456"/>
        <c:crosses val="autoZero"/>
        <c:auto val="1"/>
        <c:lblOffset val="100"/>
        <c:baseTimeUnit val="years"/>
      </c:dateAx>
      <c:valAx>
        <c:axId val="4368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956.48</c:v>
                </c:pt>
                <c:pt idx="1">
                  <c:v>894.07</c:v>
                </c:pt>
                <c:pt idx="2">
                  <c:v>789.65</c:v>
                </c:pt>
                <c:pt idx="3">
                  <c:v>702.52</c:v>
                </c:pt>
                <c:pt idx="4">
                  <c:v>7.5</c:v>
                </c:pt>
              </c:numCache>
            </c:numRef>
          </c:val>
          <c:extLst xmlns:c16r2="http://schemas.microsoft.com/office/drawing/2015/06/chart">
            <c:ext xmlns:c16="http://schemas.microsoft.com/office/drawing/2014/chart" uri="{C3380CC4-5D6E-409C-BE32-E72D297353CC}">
              <c16:uniqueId val="{00000000-E035-4370-B76A-D3518B2F6603}"/>
            </c:ext>
          </c:extLst>
        </c:ser>
        <c:dLbls>
          <c:showLegendKey val="0"/>
          <c:showVal val="0"/>
          <c:showCatName val="0"/>
          <c:showSerName val="0"/>
          <c:showPercent val="0"/>
          <c:showBubbleSize val="0"/>
        </c:dLbls>
        <c:gapWidth val="150"/>
        <c:axId val="256597584"/>
        <c:axId val="25659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998.42</c:v>
                </c:pt>
                <c:pt idx="4">
                  <c:v>1095.52</c:v>
                </c:pt>
              </c:numCache>
            </c:numRef>
          </c:val>
          <c:smooth val="0"/>
          <c:extLst xmlns:c16r2="http://schemas.microsoft.com/office/drawing/2015/06/chart">
            <c:ext xmlns:c16="http://schemas.microsoft.com/office/drawing/2014/chart" uri="{C3380CC4-5D6E-409C-BE32-E72D297353CC}">
              <c16:uniqueId val="{00000001-E035-4370-B76A-D3518B2F6603}"/>
            </c:ext>
          </c:extLst>
        </c:ser>
        <c:dLbls>
          <c:showLegendKey val="0"/>
          <c:showVal val="0"/>
          <c:showCatName val="0"/>
          <c:showSerName val="0"/>
          <c:showPercent val="0"/>
          <c:showBubbleSize val="0"/>
        </c:dLbls>
        <c:marker val="1"/>
        <c:smooth val="0"/>
        <c:axId val="256597584"/>
        <c:axId val="256597192"/>
      </c:lineChart>
      <c:dateAx>
        <c:axId val="256597584"/>
        <c:scaling>
          <c:orientation val="minMax"/>
        </c:scaling>
        <c:delete val="1"/>
        <c:axPos val="b"/>
        <c:numFmt formatCode="&quot;H&quot;yy" sourceLinked="1"/>
        <c:majorTickMark val="none"/>
        <c:minorTickMark val="none"/>
        <c:tickLblPos val="none"/>
        <c:crossAx val="256597192"/>
        <c:crosses val="autoZero"/>
        <c:auto val="1"/>
        <c:lblOffset val="100"/>
        <c:baseTimeUnit val="years"/>
      </c:dateAx>
      <c:valAx>
        <c:axId val="25659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38.86</c:v>
                </c:pt>
                <c:pt idx="1">
                  <c:v>33.89</c:v>
                </c:pt>
                <c:pt idx="2">
                  <c:v>35.979999999999997</c:v>
                </c:pt>
                <c:pt idx="3">
                  <c:v>35.49</c:v>
                </c:pt>
                <c:pt idx="4">
                  <c:v>42.71</c:v>
                </c:pt>
              </c:numCache>
            </c:numRef>
          </c:val>
          <c:extLst xmlns:c16r2="http://schemas.microsoft.com/office/drawing/2015/06/chart">
            <c:ext xmlns:c16="http://schemas.microsoft.com/office/drawing/2014/chart" uri="{C3380CC4-5D6E-409C-BE32-E72D297353CC}">
              <c16:uniqueId val="{00000000-BFC6-4A38-BF09-CB7B2E0C365E}"/>
            </c:ext>
          </c:extLst>
        </c:ser>
        <c:dLbls>
          <c:showLegendKey val="0"/>
          <c:showVal val="0"/>
          <c:showCatName val="0"/>
          <c:showSerName val="0"/>
          <c:showPercent val="0"/>
          <c:showBubbleSize val="0"/>
        </c:dLbls>
        <c:gapWidth val="150"/>
        <c:axId val="436848672"/>
        <c:axId val="4369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41.41</c:v>
                </c:pt>
                <c:pt idx="4">
                  <c:v>39.64</c:v>
                </c:pt>
              </c:numCache>
            </c:numRef>
          </c:val>
          <c:smooth val="0"/>
          <c:extLst xmlns:c16r2="http://schemas.microsoft.com/office/drawing/2015/06/chart">
            <c:ext xmlns:c16="http://schemas.microsoft.com/office/drawing/2014/chart" uri="{C3380CC4-5D6E-409C-BE32-E72D297353CC}">
              <c16:uniqueId val="{00000001-BFC6-4A38-BF09-CB7B2E0C365E}"/>
            </c:ext>
          </c:extLst>
        </c:ser>
        <c:dLbls>
          <c:showLegendKey val="0"/>
          <c:showVal val="0"/>
          <c:showCatName val="0"/>
          <c:showSerName val="0"/>
          <c:showPercent val="0"/>
          <c:showBubbleSize val="0"/>
        </c:dLbls>
        <c:marker val="1"/>
        <c:smooth val="0"/>
        <c:axId val="436848672"/>
        <c:axId val="436947072"/>
      </c:lineChart>
      <c:dateAx>
        <c:axId val="436848672"/>
        <c:scaling>
          <c:orientation val="minMax"/>
        </c:scaling>
        <c:delete val="1"/>
        <c:axPos val="b"/>
        <c:numFmt formatCode="&quot;H&quot;yy" sourceLinked="1"/>
        <c:majorTickMark val="none"/>
        <c:minorTickMark val="none"/>
        <c:tickLblPos val="none"/>
        <c:crossAx val="436947072"/>
        <c:crosses val="autoZero"/>
        <c:auto val="1"/>
        <c:lblOffset val="100"/>
        <c:baseTimeUnit val="years"/>
      </c:dateAx>
      <c:valAx>
        <c:axId val="436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533.54999999999995</c:v>
                </c:pt>
                <c:pt idx="1">
                  <c:v>617.32000000000005</c:v>
                </c:pt>
                <c:pt idx="2">
                  <c:v>583.44000000000005</c:v>
                </c:pt>
                <c:pt idx="3">
                  <c:v>594.76</c:v>
                </c:pt>
                <c:pt idx="4">
                  <c:v>501.85</c:v>
                </c:pt>
              </c:numCache>
            </c:numRef>
          </c:val>
          <c:extLst xmlns:c16r2="http://schemas.microsoft.com/office/drawing/2015/06/chart">
            <c:ext xmlns:c16="http://schemas.microsoft.com/office/drawing/2014/chart" uri="{C3380CC4-5D6E-409C-BE32-E72D297353CC}">
              <c16:uniqueId val="{00000000-6A10-493A-8905-05AAE0C8793F}"/>
            </c:ext>
          </c:extLst>
        </c:ser>
        <c:dLbls>
          <c:showLegendKey val="0"/>
          <c:showVal val="0"/>
          <c:showCatName val="0"/>
          <c:showSerName val="0"/>
          <c:showPercent val="0"/>
          <c:showBubbleSize val="0"/>
        </c:dLbls>
        <c:gapWidth val="150"/>
        <c:axId val="436948248"/>
        <c:axId val="4369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417.56</c:v>
                </c:pt>
                <c:pt idx="4">
                  <c:v>449.72</c:v>
                </c:pt>
              </c:numCache>
            </c:numRef>
          </c:val>
          <c:smooth val="0"/>
          <c:extLst xmlns:c16r2="http://schemas.microsoft.com/office/drawing/2015/06/chart">
            <c:ext xmlns:c16="http://schemas.microsoft.com/office/drawing/2014/chart" uri="{C3380CC4-5D6E-409C-BE32-E72D297353CC}">
              <c16:uniqueId val="{00000001-6A10-493A-8905-05AAE0C8793F}"/>
            </c:ext>
          </c:extLst>
        </c:ser>
        <c:dLbls>
          <c:showLegendKey val="0"/>
          <c:showVal val="0"/>
          <c:showCatName val="0"/>
          <c:showSerName val="0"/>
          <c:showPercent val="0"/>
          <c:showBubbleSize val="0"/>
        </c:dLbls>
        <c:marker val="1"/>
        <c:smooth val="0"/>
        <c:axId val="436948248"/>
        <c:axId val="436948640"/>
      </c:lineChart>
      <c:dateAx>
        <c:axId val="436948248"/>
        <c:scaling>
          <c:orientation val="minMax"/>
        </c:scaling>
        <c:delete val="1"/>
        <c:axPos val="b"/>
        <c:numFmt formatCode="&quot;H&quot;yy" sourceLinked="1"/>
        <c:majorTickMark val="none"/>
        <c:minorTickMark val="none"/>
        <c:tickLblPos val="none"/>
        <c:crossAx val="436948640"/>
        <c:crosses val="autoZero"/>
        <c:auto val="1"/>
        <c:lblOffset val="100"/>
        <c:baseTimeUnit val="years"/>
      </c:dateAx>
      <c:valAx>
        <c:axId val="4369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平生町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11600</v>
      </c>
      <c r="AM8" s="51"/>
      <c r="AN8" s="51"/>
      <c r="AO8" s="51"/>
      <c r="AP8" s="51"/>
      <c r="AQ8" s="51"/>
      <c r="AR8" s="51"/>
      <c r="AS8" s="51"/>
      <c r="AT8" s="46">
        <f>データ!T6</f>
        <v>34.590000000000003</v>
      </c>
      <c r="AU8" s="46"/>
      <c r="AV8" s="46"/>
      <c r="AW8" s="46"/>
      <c r="AX8" s="46"/>
      <c r="AY8" s="46"/>
      <c r="AZ8" s="46"/>
      <c r="BA8" s="46"/>
      <c r="BB8" s="46">
        <f>データ!U6</f>
        <v>335.36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9.1199999999999992</v>
      </c>
      <c r="Q10" s="46"/>
      <c r="R10" s="46"/>
      <c r="S10" s="46"/>
      <c r="T10" s="46"/>
      <c r="U10" s="46"/>
      <c r="V10" s="46"/>
      <c r="W10" s="46">
        <f>データ!Q6</f>
        <v>96.52</v>
      </c>
      <c r="X10" s="46"/>
      <c r="Y10" s="46"/>
      <c r="Z10" s="46"/>
      <c r="AA10" s="46"/>
      <c r="AB10" s="46"/>
      <c r="AC10" s="46"/>
      <c r="AD10" s="51">
        <f>データ!R6</f>
        <v>3983</v>
      </c>
      <c r="AE10" s="51"/>
      <c r="AF10" s="51"/>
      <c r="AG10" s="51"/>
      <c r="AH10" s="51"/>
      <c r="AI10" s="51"/>
      <c r="AJ10" s="51"/>
      <c r="AK10" s="2"/>
      <c r="AL10" s="51">
        <f>データ!V6</f>
        <v>1054</v>
      </c>
      <c r="AM10" s="51"/>
      <c r="AN10" s="51"/>
      <c r="AO10" s="51"/>
      <c r="AP10" s="51"/>
      <c r="AQ10" s="51"/>
      <c r="AR10" s="51"/>
      <c r="AS10" s="51"/>
      <c r="AT10" s="46">
        <f>データ!W6</f>
        <v>1.06</v>
      </c>
      <c r="AU10" s="46"/>
      <c r="AV10" s="46"/>
      <c r="AW10" s="46"/>
      <c r="AX10" s="46"/>
      <c r="AY10" s="46"/>
      <c r="AZ10" s="46"/>
      <c r="BA10" s="46"/>
      <c r="BB10" s="46">
        <f>データ!X6</f>
        <v>994.34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IqYLWN/FpzryD2kFzXSjlUwXDfBGJLcrFwKXD7kQlWclQHdyMpzrJ7nL/Q1TBh83PDs1aresnyT13HxzRFXlnQ==" saltValue="AybUSWSmYf6GWE7PtyxK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9.1199999999999992</v>
      </c>
      <c r="Q6" s="34">
        <f t="shared" si="3"/>
        <v>96.52</v>
      </c>
      <c r="R6" s="34">
        <f t="shared" si="3"/>
        <v>3983</v>
      </c>
      <c r="S6" s="34">
        <f t="shared" si="3"/>
        <v>11600</v>
      </c>
      <c r="T6" s="34">
        <f t="shared" si="3"/>
        <v>34.590000000000003</v>
      </c>
      <c r="U6" s="34">
        <f t="shared" si="3"/>
        <v>335.36</v>
      </c>
      <c r="V6" s="34">
        <f t="shared" si="3"/>
        <v>1054</v>
      </c>
      <c r="W6" s="34">
        <f t="shared" si="3"/>
        <v>1.06</v>
      </c>
      <c r="X6" s="34">
        <f t="shared" si="3"/>
        <v>994.34</v>
      </c>
      <c r="Y6" s="35">
        <f>IF(Y7="",NA(),Y7)</f>
        <v>49.45</v>
      </c>
      <c r="Z6" s="35">
        <f t="shared" ref="Z6:AH6" si="4">IF(Z7="",NA(),Z7)</f>
        <v>53.1</v>
      </c>
      <c r="AA6" s="35">
        <f t="shared" si="4"/>
        <v>56.08</v>
      </c>
      <c r="AB6" s="35">
        <f t="shared" si="4"/>
        <v>57.16</v>
      </c>
      <c r="AC6" s="35">
        <f t="shared" si="4"/>
        <v>62.85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956.48</v>
      </c>
      <c r="BG6" s="35">
        <f t="shared" ref="BG6:BO6" si="7">IF(BG7="",NA(),BG7)</f>
        <v>894.07</v>
      </c>
      <c r="BH6" s="35">
        <f t="shared" si="7"/>
        <v>789.65</v>
      </c>
      <c r="BI6" s="35">
        <f t="shared" si="7"/>
        <v>702.52</v>
      </c>
      <c r="BJ6" s="35">
        <f t="shared" si="7"/>
        <v>7.5</v>
      </c>
      <c r="BK6" s="35">
        <f t="shared" si="7"/>
        <v>1700.42</v>
      </c>
      <c r="BL6" s="35">
        <f t="shared" si="7"/>
        <v>1491.92</v>
      </c>
      <c r="BM6" s="35">
        <f t="shared" si="7"/>
        <v>1756.26</v>
      </c>
      <c r="BN6" s="35">
        <f t="shared" si="7"/>
        <v>998.42</v>
      </c>
      <c r="BO6" s="35">
        <f t="shared" si="7"/>
        <v>1095.52</v>
      </c>
      <c r="BP6" s="34" t="str">
        <f>IF(BP7="","",IF(BP7="-","【-】","【"&amp;SUBSTITUTE(TEXT(BP7,"#,##0.00"),"-","△")&amp;"】"))</f>
        <v>【1,042.34】</v>
      </c>
      <c r="BQ6" s="35">
        <f>IF(BQ7="",NA(),BQ7)</f>
        <v>38.86</v>
      </c>
      <c r="BR6" s="35">
        <f t="shared" ref="BR6:BZ6" si="8">IF(BR7="",NA(),BR7)</f>
        <v>33.89</v>
      </c>
      <c r="BS6" s="35">
        <f t="shared" si="8"/>
        <v>35.979999999999997</v>
      </c>
      <c r="BT6" s="35">
        <f t="shared" si="8"/>
        <v>35.49</v>
      </c>
      <c r="BU6" s="35">
        <f t="shared" si="8"/>
        <v>42.71</v>
      </c>
      <c r="BV6" s="35">
        <f t="shared" si="8"/>
        <v>34.51</v>
      </c>
      <c r="BW6" s="35">
        <f t="shared" si="8"/>
        <v>46.77</v>
      </c>
      <c r="BX6" s="35">
        <f t="shared" si="8"/>
        <v>45.78</v>
      </c>
      <c r="BY6" s="35">
        <f t="shared" si="8"/>
        <v>41.41</v>
      </c>
      <c r="BZ6" s="35">
        <f t="shared" si="8"/>
        <v>39.64</v>
      </c>
      <c r="CA6" s="34" t="str">
        <f>IF(CA7="","",IF(CA7="-","【-】","【"&amp;SUBSTITUTE(TEXT(CA7,"#,##0.00"),"-","△")&amp;"】"))</f>
        <v>【42.60】</v>
      </c>
      <c r="CB6" s="35">
        <f>IF(CB7="",NA(),CB7)</f>
        <v>533.54999999999995</v>
      </c>
      <c r="CC6" s="35">
        <f t="shared" ref="CC6:CK6" si="9">IF(CC7="",NA(),CC7)</f>
        <v>617.32000000000005</v>
      </c>
      <c r="CD6" s="35">
        <f t="shared" si="9"/>
        <v>583.44000000000005</v>
      </c>
      <c r="CE6" s="35">
        <f t="shared" si="9"/>
        <v>594.76</v>
      </c>
      <c r="CF6" s="35">
        <f t="shared" si="9"/>
        <v>501.85</v>
      </c>
      <c r="CG6" s="35">
        <f t="shared" si="9"/>
        <v>476.11</v>
      </c>
      <c r="CH6" s="35">
        <f t="shared" si="9"/>
        <v>348.75</v>
      </c>
      <c r="CI6" s="35">
        <f t="shared" si="9"/>
        <v>367.7</v>
      </c>
      <c r="CJ6" s="35">
        <f t="shared" si="9"/>
        <v>417.56</v>
      </c>
      <c r="CK6" s="35">
        <f t="shared" si="9"/>
        <v>449.72</v>
      </c>
      <c r="CL6" s="34" t="str">
        <f>IF(CL7="","",IF(CL7="-","【-】","【"&amp;SUBSTITUTE(TEXT(CL7,"#,##0.00"),"-","△")&amp;"】"))</f>
        <v>【410.22】</v>
      </c>
      <c r="CM6" s="35">
        <f>IF(CM7="",NA(),CM7)</f>
        <v>30.57</v>
      </c>
      <c r="CN6" s="35">
        <f t="shared" ref="CN6:CV6" si="10">IF(CN7="",NA(),CN7)</f>
        <v>30.04</v>
      </c>
      <c r="CO6" s="35">
        <f t="shared" si="10"/>
        <v>30.04</v>
      </c>
      <c r="CP6" s="35">
        <f t="shared" si="10"/>
        <v>29.51</v>
      </c>
      <c r="CQ6" s="35">
        <f t="shared" si="10"/>
        <v>29.11</v>
      </c>
      <c r="CR6" s="35">
        <f t="shared" si="10"/>
        <v>29.4</v>
      </c>
      <c r="CS6" s="35">
        <f t="shared" si="10"/>
        <v>29.8</v>
      </c>
      <c r="CT6" s="35">
        <f t="shared" si="10"/>
        <v>29.43</v>
      </c>
      <c r="CU6" s="35">
        <f t="shared" si="10"/>
        <v>32.479999999999997</v>
      </c>
      <c r="CV6" s="35">
        <f t="shared" si="10"/>
        <v>30.19</v>
      </c>
      <c r="CW6" s="34" t="str">
        <f>IF(CW7="","",IF(CW7="-","【-】","【"&amp;SUBSTITUTE(TEXT(CW7,"#,##0.00"),"-","△")&amp;"】"))</f>
        <v>【32.98】</v>
      </c>
      <c r="CX6" s="35">
        <f>IF(CX7="",NA(),CX7)</f>
        <v>74.709999999999994</v>
      </c>
      <c r="CY6" s="35">
        <f t="shared" ref="CY6:DG6" si="11">IF(CY7="",NA(),CY7)</f>
        <v>74.739999999999995</v>
      </c>
      <c r="CZ6" s="35">
        <f t="shared" si="11"/>
        <v>74.63</v>
      </c>
      <c r="DA6" s="35">
        <f t="shared" si="11"/>
        <v>75.73</v>
      </c>
      <c r="DB6" s="35">
        <f t="shared" si="11"/>
        <v>76.66</v>
      </c>
      <c r="DC6" s="35">
        <f t="shared" si="11"/>
        <v>63.77</v>
      </c>
      <c r="DD6" s="35">
        <f t="shared" si="11"/>
        <v>66.95</v>
      </c>
      <c r="DE6" s="35">
        <f t="shared" si="11"/>
        <v>66.33</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0.01</v>
      </c>
      <c r="EN6" s="35">
        <f t="shared" si="14"/>
        <v>1.6</v>
      </c>
      <c r="EO6" s="34" t="str">
        <f>IF(EO7="","",IF(EO7="-","【-】","【"&amp;SUBSTITUTE(TEXT(EO7,"#,##0.00"),"-","△")&amp;"】"))</f>
        <v>【1.09】</v>
      </c>
    </row>
    <row r="7" spans="1:145" s="36" customFormat="1" x14ac:dyDescent="0.15">
      <c r="A7" s="28"/>
      <c r="B7" s="37">
        <v>2020</v>
      </c>
      <c r="C7" s="37">
        <v>353442</v>
      </c>
      <c r="D7" s="37">
        <v>47</v>
      </c>
      <c r="E7" s="37">
        <v>17</v>
      </c>
      <c r="F7" s="37">
        <v>6</v>
      </c>
      <c r="G7" s="37">
        <v>0</v>
      </c>
      <c r="H7" s="37" t="s">
        <v>98</v>
      </c>
      <c r="I7" s="37" t="s">
        <v>99</v>
      </c>
      <c r="J7" s="37" t="s">
        <v>100</v>
      </c>
      <c r="K7" s="37" t="s">
        <v>101</v>
      </c>
      <c r="L7" s="37" t="s">
        <v>102</v>
      </c>
      <c r="M7" s="37" t="s">
        <v>103</v>
      </c>
      <c r="N7" s="38" t="s">
        <v>104</v>
      </c>
      <c r="O7" s="38" t="s">
        <v>105</v>
      </c>
      <c r="P7" s="38">
        <v>9.1199999999999992</v>
      </c>
      <c r="Q7" s="38">
        <v>96.52</v>
      </c>
      <c r="R7" s="38">
        <v>3983</v>
      </c>
      <c r="S7" s="38">
        <v>11600</v>
      </c>
      <c r="T7" s="38">
        <v>34.590000000000003</v>
      </c>
      <c r="U7" s="38">
        <v>335.36</v>
      </c>
      <c r="V7" s="38">
        <v>1054</v>
      </c>
      <c r="W7" s="38">
        <v>1.06</v>
      </c>
      <c r="X7" s="38">
        <v>994.34</v>
      </c>
      <c r="Y7" s="38">
        <v>49.45</v>
      </c>
      <c r="Z7" s="38">
        <v>53.1</v>
      </c>
      <c r="AA7" s="38">
        <v>56.08</v>
      </c>
      <c r="AB7" s="38">
        <v>57.16</v>
      </c>
      <c r="AC7" s="38">
        <v>62.85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956.48</v>
      </c>
      <c r="BG7" s="38">
        <v>894.07</v>
      </c>
      <c r="BH7" s="38">
        <v>789.65</v>
      </c>
      <c r="BI7" s="38">
        <v>702.52</v>
      </c>
      <c r="BJ7" s="38">
        <v>7.5</v>
      </c>
      <c r="BK7" s="38">
        <v>1700.42</v>
      </c>
      <c r="BL7" s="38">
        <v>1491.92</v>
      </c>
      <c r="BM7" s="38">
        <v>1756.26</v>
      </c>
      <c r="BN7" s="38">
        <v>998.42</v>
      </c>
      <c r="BO7" s="38">
        <v>1095.52</v>
      </c>
      <c r="BP7" s="38">
        <v>1042.3399999999999</v>
      </c>
      <c r="BQ7" s="38">
        <v>38.86</v>
      </c>
      <c r="BR7" s="38">
        <v>33.89</v>
      </c>
      <c r="BS7" s="38">
        <v>35.979999999999997</v>
      </c>
      <c r="BT7" s="38">
        <v>35.49</v>
      </c>
      <c r="BU7" s="38">
        <v>42.71</v>
      </c>
      <c r="BV7" s="38">
        <v>34.51</v>
      </c>
      <c r="BW7" s="38">
        <v>46.77</v>
      </c>
      <c r="BX7" s="38">
        <v>45.78</v>
      </c>
      <c r="BY7" s="38">
        <v>41.41</v>
      </c>
      <c r="BZ7" s="38">
        <v>39.64</v>
      </c>
      <c r="CA7" s="38">
        <v>42.6</v>
      </c>
      <c r="CB7" s="38">
        <v>533.54999999999995</v>
      </c>
      <c r="CC7" s="38">
        <v>617.32000000000005</v>
      </c>
      <c r="CD7" s="38">
        <v>583.44000000000005</v>
      </c>
      <c r="CE7" s="38">
        <v>594.76</v>
      </c>
      <c r="CF7" s="38">
        <v>501.85</v>
      </c>
      <c r="CG7" s="38">
        <v>476.11</v>
      </c>
      <c r="CH7" s="38">
        <v>348.75</v>
      </c>
      <c r="CI7" s="38">
        <v>367.7</v>
      </c>
      <c r="CJ7" s="38">
        <v>417.56</v>
      </c>
      <c r="CK7" s="38">
        <v>449.72</v>
      </c>
      <c r="CL7" s="38">
        <v>410.22</v>
      </c>
      <c r="CM7" s="38">
        <v>30.57</v>
      </c>
      <c r="CN7" s="38">
        <v>30.04</v>
      </c>
      <c r="CO7" s="38">
        <v>30.04</v>
      </c>
      <c r="CP7" s="38">
        <v>29.51</v>
      </c>
      <c r="CQ7" s="38">
        <v>29.11</v>
      </c>
      <c r="CR7" s="38">
        <v>29.4</v>
      </c>
      <c r="CS7" s="38">
        <v>29.8</v>
      </c>
      <c r="CT7" s="38">
        <v>29.43</v>
      </c>
      <c r="CU7" s="38">
        <v>32.479999999999997</v>
      </c>
      <c r="CV7" s="38">
        <v>30.19</v>
      </c>
      <c r="CW7" s="38">
        <v>32.979999999999997</v>
      </c>
      <c r="CX7" s="38">
        <v>74.709999999999994</v>
      </c>
      <c r="CY7" s="38">
        <v>74.739999999999995</v>
      </c>
      <c r="CZ7" s="38">
        <v>74.63</v>
      </c>
      <c r="DA7" s="38">
        <v>75.73</v>
      </c>
      <c r="DB7" s="38">
        <v>76.66</v>
      </c>
      <c r="DC7" s="38">
        <v>63.77</v>
      </c>
      <c r="DD7" s="38">
        <v>66.95</v>
      </c>
      <c r="DE7" s="38">
        <v>66.33</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user157</cp:lastModifiedBy>
  <dcterms:created xsi:type="dcterms:W3CDTF">2021-12-03T08:05:48Z</dcterms:created>
  <dcterms:modified xsi:type="dcterms:W3CDTF">2022-02-24T00:27:00Z</dcterms:modified>
  <cp:category/>
</cp:coreProperties>
</file>