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57\Desktop\経営戦略\経営比較分析表\Ｈ29経営比較分析表\"/>
    </mc:Choice>
  </mc:AlternateContent>
  <workbookProtection workbookAlgorithmName="SHA-512" workbookHashValue="BQdtrVWPbXNJRMmewX6EbU9SJFjFRZfu1tk+MmaXSF1TAX1dI0yLVN09Sfmk+EXFzRNq9EZYPwf6sedbZcFiMQ==" workbookSaltValue="o6KvJurhPCnf7/BslrpLxA==" workbookSpinCount="100000" lockStructure="1"/>
  <bookViews>
    <workbookView xWindow="0" yWindow="0" windowWidth="19200" windowHeight="110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<sst xmlns="http://schemas.openxmlformats.org/spreadsheetml/2006/main" count="245" uniqueCount="127">
  <si>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</si>
  <si>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</si>
  <si>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</si>
  <si>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</si>
  <si>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</si>
  <si>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</si>
  <si>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</si>
  <si>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</si>
  <si>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</si>
  <si>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</si>
  <si>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</si>
  <si>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</si>
  <si>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</si>
  <si>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</si>
  <si>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</si>
  <si>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</si>
  <si>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</si>
  <si>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</si>
  <si>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</si>
  <si>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</si>
  <si>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</si>
  <si>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</si>
  <si>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</si>
  <si>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</si>
  <si>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</si>
  <si>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</si>
  <si>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</si>
  <si>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</si>
  <si>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</si>
  <si>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</si>
  <si>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</si>
  <si>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</si>
  <si>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</si>
  <si>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</si>
  <si>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</si>
  <si>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</si>
  <si>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</si>
  <si>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</si>
  <si>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</si>
  <si>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</si>
  <si>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</si>
  <si>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</si>
  <si>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</si>
  <si>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</si>
  <si>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</si>
  <si>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</si>
  <si>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</si>
  <si>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</si>
  <si>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</si>
  <si>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</si>
  <si>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</si>
  <si>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</si>
  <si>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</si>
  <si>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</si>
  <si>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</si>
  <si>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</si>
  <si>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</si>
  <si>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</si>
  <si>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</si>
  <si>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</si>
  <si>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</si>
  <si>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</si>
  <si>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</si>
  <si>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</si>
  <si>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</si>
  <si>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</si>
  <si>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</si>
  <si>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</si>
  <si>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</si>
  <si>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</si>
  <si>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</si>
  <si>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</si>
  <si>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</si>
  <si>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</si>
  <si>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</si>
  <si>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</si>
  <si>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</si>
  <si>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</si>
  <si>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</si>
  <si>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</si>
  <si>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</si>
  <si>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</si>
  <si>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</si>
  <si>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</si>
  <si>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</si>
  <si>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</si>
  <si>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</si>
  <si>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</si>
  <si>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</si>
  <si>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</si>
  <si>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</si>
  <si>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</si>
  <si>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</si>
  <si>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</si>
  <si>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</si>
  <si>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</si>
  <si>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</si>
  <si>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</si>
  <si>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</si>
  <si>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</si>
  <si>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</si>
  <si>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</si>
  <si>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</si>
  <si>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</si>
  <si>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</si>
  <si>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</si>
  <si>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</si>
  <si>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</si>
  <si>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</si>
  <si>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</si>
  <si>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</si>
  <si>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</si>
  <si>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</si>
  <si>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</si>
  <si>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</si>
  <si>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</si>
  <si>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</si>
  <si>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</si>
  <si>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</si>
  <si>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</si>
  <si>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</si>
  <si>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</si>
  <si>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</si>
  <si>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</si>
  <si>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平成８年から供用開始しており、法定耐用年数を超える管渠は無いが、今後の老朽化に向けた計画的な対策が必要である。</t>
    <rPh sb="1" eb="3">
      <t>カンキョ</t>
    </rPh>
    <rPh sb="3" eb="5">
      <t>カイゼン</t>
    </rPh>
    <rPh sb="5" eb="6">
      <t>リツ</t>
    </rPh>
    <rPh sb="8" eb="10">
      <t>ヘイセイ</t>
    </rPh>
    <rPh sb="11" eb="12">
      <t>ネン</t>
    </rPh>
    <rPh sb="14" eb="16">
      <t>キョウヨウ</t>
    </rPh>
    <rPh sb="16" eb="18">
      <t>カイシ</t>
    </rPh>
    <rPh sb="23" eb="25">
      <t>ホウテイ</t>
    </rPh>
    <rPh sb="25" eb="27">
      <t>タイヨウ</t>
    </rPh>
    <rPh sb="27" eb="29">
      <t>ネンスウ</t>
    </rPh>
    <rPh sb="30" eb="31">
      <t>コ</t>
    </rPh>
    <rPh sb="33" eb="35">
      <t>カンキョ</t>
    </rPh>
    <rPh sb="36" eb="37">
      <t>ナ</t>
    </rPh>
    <rPh sb="40" eb="42">
      <t>コンゴ</t>
    </rPh>
    <rPh sb="43" eb="46">
      <t>ロウキュウカ</t>
    </rPh>
    <rPh sb="47" eb="48">
      <t>ム</t>
    </rPh>
    <rPh sb="50" eb="53">
      <t>ケイカクテキ</t>
    </rPh>
    <rPh sb="54" eb="56">
      <t>タイサク</t>
    </rPh>
    <rPh sb="57" eb="59">
      <t>ヒツヨウ</t>
    </rPh>
    <phoneticPr fontId="7"/>
  </si>
  <si>
    <r>
      <t>【収益的収支比率】
若干の改善が見られるものの、料金収入及び一般会計からの繰入金等の総収益で総費用</t>
    </r>
    <r>
      <rPr>
        <sz val="11"/>
        <rFont val="ＭＳ ゴシック"/>
        <family val="3"/>
        <charset val="128"/>
      </rPr>
      <t>に</t>
    </r>
    <r>
      <rPr>
        <sz val="11"/>
        <color theme="1"/>
        <rFont val="ＭＳ ゴシック"/>
        <family val="3"/>
        <charset val="128"/>
      </rPr>
      <t>地方債償還金を加えた額を賄えていないことに変わりはない。なお、総収益の大半が一般会計からの繰入金であり、繰入金に依存した経営状態にある。
【企業債残高対事業規模比率】
類似団体平均値を下回ったが、今後も投資規模の抑制に努め、</t>
    </r>
    <r>
      <rPr>
        <sz val="11"/>
        <rFont val="ＭＳ ゴシック"/>
        <family val="3"/>
        <charset val="128"/>
      </rPr>
      <t>起債残高の削</t>
    </r>
    <r>
      <rPr>
        <sz val="11"/>
        <color theme="1"/>
        <rFont val="ＭＳ ゴシック"/>
        <family val="3"/>
        <charset val="128"/>
      </rPr>
      <t xml:space="preserve">減に取り組む必要がある。
【経費回収率】
使用料で回収すべき経費を賄えていない状態にあるため、効率的かつ効果的な投資に努めるとともに使用料水準の適正化に取り組む必要がある。
【汚水処理原価】
改善傾向にあるが、類似団体平均値を上回っているため、水洗化率向上と維持管理費の削減が必要である。
【水洗化率】
数値は上昇傾向で推移しているが、人口減少が進む見込みのため、引き続き水洗化率向上の取り組みに努める。
</t>
    </r>
    <rPh sb="10" eb="12">
      <t>ジャッカン</t>
    </rPh>
    <rPh sb="13" eb="15">
      <t>カイゼン</t>
    </rPh>
    <rPh sb="16" eb="17">
      <t>ミ</t>
    </rPh>
    <rPh sb="71" eb="72">
      <t>カ</t>
    </rPh>
    <rPh sb="142" eb="144">
      <t>シタマワ</t>
    </rPh>
    <rPh sb="148" eb="150">
      <t>コンゴ</t>
    </rPh>
    <rPh sb="162" eb="164">
      <t>キサイ</t>
    </rPh>
    <rPh sb="164" eb="166">
      <t>ザンダカ</t>
    </rPh>
    <rPh sb="174" eb="176">
      <t>ヒツヨウ</t>
    </rPh>
    <rPh sb="264" eb="266">
      <t>カイゼン</t>
    </rPh>
    <rPh sb="266" eb="268">
      <t>ケイコウ</t>
    </rPh>
    <rPh sb="336" eb="338">
      <t>ジンコウ</t>
    </rPh>
    <rPh sb="338" eb="340">
      <t>ゲンショウ</t>
    </rPh>
    <rPh sb="341" eb="342">
      <t>スス</t>
    </rPh>
    <rPh sb="343" eb="345">
      <t>ミコ</t>
    </rPh>
    <phoneticPr fontId="4"/>
  </si>
  <si>
    <t>一般会計からの繰入金に依存していることから、独立採算での経営は難しいが、平成２８年度に策定した経営戦略に基づき、水洗化率向上に取り組み、料金収入の確保、汚水処理費の削減など、経営の改善に努める。
また、平成３３年度からの公営企業会計への移行を進め、経営実態を把握したうえで、経営戦略を見直し、適正な料金設定についても検討する。</t>
    <rPh sb="0" eb="2">
      <t>イッパン</t>
    </rPh>
    <rPh sb="2" eb="4">
      <t>カイケイ</t>
    </rPh>
    <rPh sb="7" eb="9">
      <t>クリイレ</t>
    </rPh>
    <rPh sb="9" eb="10">
      <t>キン</t>
    </rPh>
    <rPh sb="11" eb="13">
      <t>イゾン</t>
    </rPh>
    <rPh sb="22" eb="24">
      <t>ドクリツ</t>
    </rPh>
    <rPh sb="24" eb="26">
      <t>サイサン</t>
    </rPh>
    <rPh sb="28" eb="30">
      <t>ケイエイ</t>
    </rPh>
    <rPh sb="31" eb="32">
      <t>ムズカ</t>
    </rPh>
    <rPh sb="36" eb="38">
      <t>ヘイセイ</t>
    </rPh>
    <rPh sb="40" eb="42">
      <t>ネンド</t>
    </rPh>
    <rPh sb="43" eb="45">
      <t>サクテイ</t>
    </rPh>
    <rPh sb="47" eb="49">
      <t>ケイエイ</t>
    </rPh>
    <rPh sb="49" eb="51">
      <t>センリャク</t>
    </rPh>
    <rPh sb="52" eb="53">
      <t>モト</t>
    </rPh>
    <rPh sb="56" eb="59">
      <t>スイセンカ</t>
    </rPh>
    <rPh sb="59" eb="60">
      <t>リツ</t>
    </rPh>
    <rPh sb="60" eb="62">
      <t>コウジョウ</t>
    </rPh>
    <rPh sb="63" eb="64">
      <t>ト</t>
    </rPh>
    <rPh sb="65" eb="66">
      <t>ク</t>
    </rPh>
    <rPh sb="68" eb="70">
      <t>リョウキン</t>
    </rPh>
    <rPh sb="70" eb="72">
      <t>シュウニュウ</t>
    </rPh>
    <rPh sb="73" eb="75">
      <t>カクホ</t>
    </rPh>
    <rPh sb="76" eb="78">
      <t>オスイ</t>
    </rPh>
    <rPh sb="78" eb="80">
      <t>ショリ</t>
    </rPh>
    <rPh sb="80" eb="81">
      <t>ヒ</t>
    </rPh>
    <rPh sb="82" eb="84">
      <t>サクゲン</t>
    </rPh>
    <rPh sb="87" eb="89">
      <t>ケイエイ</t>
    </rPh>
    <rPh sb="90" eb="92">
      <t>カイゼン</t>
    </rPh>
    <rPh sb="93" eb="94">
      <t>ツト</t>
    </rPh>
    <rPh sb="121" eb="122">
      <t>スス</t>
    </rPh>
    <rPh sb="124" eb="126">
      <t>ケイエイ</t>
    </rPh>
    <rPh sb="126" eb="128">
      <t>ジッタイ</t>
    </rPh>
    <rPh sb="129" eb="131">
      <t>ハアク</t>
    </rPh>
    <rPh sb="137" eb="139">
      <t>ケイエイ</t>
    </rPh>
    <rPh sb="139" eb="141">
      <t>センリャク</t>
    </rPh>
    <rPh sb="142" eb="144">
      <t>ミナオ</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</si>
</sst>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B6-4129-82DB-BD6EEDC64793}"/>
            </c:ext>
          </c:extLst>
        </c:ser>
        <c:dLbls>
          <c:showLegendKey val="0"/>
          <c:showVal val="0"/>
          <c:showCatName val="0"/>
          <c:showSerName val="0"/>
          <c:showPercent val="0"/>
          <c:showBubbleSize val="0"/>
        </c:dLbls>
        <c:gapWidth val="150"/>
        <c:axId val="481024176"/>
        <c:axId val="4810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CBB6-4129-82DB-BD6EEDC64793}"/>
            </c:ext>
          </c:extLst>
        </c:ser>
        <c:dLbls>
          <c:showLegendKey val="0"/>
          <c:showVal val="0"/>
          <c:showCatName val="0"/>
          <c:showSerName val="0"/>
          <c:showPercent val="0"/>
          <c:showBubbleSize val="0"/>
        </c:dLbls>
        <c:marker val="1"/>
        <c:smooth val="0"/>
        <c:axId val="481024176"/>
        <c:axId val="481026528"/>
      </c:lineChart>
      <c:dateAx>
        <c:axId val="481024176"/>
        <c:scaling>
          <c:orientation val="minMax"/>
        </c:scaling>
        <c:delete val="1"/>
        <c:axPos val="b"/>
        <c:numFmt formatCode="ge" sourceLinked="1"/>
        <c:majorTickMark val="none"/>
        <c:minorTickMark val="none"/>
        <c:tickLblPos val="none"/>
        <c:crossAx val="481026528"/>
        <c:crosses val="autoZero"/>
        <c:auto val="1"/>
        <c:lblOffset val="100"/>
        <c:baseTimeUnit val="years"/>
      </c:dateAx>
      <c:valAx>
        <c:axId val="4810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02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CC-4985-8889-1C0F9E079A09}"/>
            </c:ext>
          </c:extLst>
        </c:ser>
        <c:dLbls>
          <c:showLegendKey val="0"/>
          <c:showVal val="0"/>
          <c:showCatName val="0"/>
          <c:showSerName val="0"/>
          <c:showPercent val="0"/>
          <c:showBubbleSize val="0"/>
        </c:dLbls>
        <c:gapWidth val="150"/>
        <c:axId val="340178992"/>
        <c:axId val="34017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5ACC-4985-8889-1C0F9E079A09}"/>
            </c:ext>
          </c:extLst>
        </c:ser>
        <c:dLbls>
          <c:showLegendKey val="0"/>
          <c:showVal val="0"/>
          <c:showCatName val="0"/>
          <c:showSerName val="0"/>
          <c:showPercent val="0"/>
          <c:showBubbleSize val="0"/>
        </c:dLbls>
        <c:marker val="1"/>
        <c:smooth val="0"/>
        <c:axId val="340178992"/>
        <c:axId val="340179384"/>
      </c:lineChart>
      <c:dateAx>
        <c:axId val="340178992"/>
        <c:scaling>
          <c:orientation val="minMax"/>
        </c:scaling>
        <c:delete val="1"/>
        <c:axPos val="b"/>
        <c:numFmt formatCode="ge" sourceLinked="1"/>
        <c:majorTickMark val="none"/>
        <c:minorTickMark val="none"/>
        <c:tickLblPos val="none"/>
        <c:crossAx val="340179384"/>
        <c:crosses val="autoZero"/>
        <c:auto val="1"/>
        <c:lblOffset val="100"/>
        <c:baseTimeUnit val="years"/>
      </c:dateAx>
      <c:valAx>
        <c:axId val="34017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7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89.65</c:v>
                </c:pt>
                <c:pt idx="1">
                  <c:v>90.13</c:v>
                </c:pt>
                <c:pt idx="2">
                  <c:v>91.26</c:v>
                </c:pt>
                <c:pt idx="3">
                  <c:v>92.42</c:v>
                </c:pt>
                <c:pt idx="4">
                  <c:v>93.42</c:v>
                </c:pt>
              </c:numCache>
            </c:numRef>
          </c:val>
          <c:extLst xmlns:c16r2="http://schemas.microsoft.com/office/drawing/2015/06/chart">
            <c:ext xmlns:c16="http://schemas.microsoft.com/office/drawing/2014/chart" uri="{C3380CC4-5D6E-409C-BE32-E72D297353CC}">
              <c16:uniqueId val="{00000000-4BB8-45AA-AC4C-A759818428D5}"/>
            </c:ext>
          </c:extLst>
        </c:ser>
        <c:dLbls>
          <c:showLegendKey val="0"/>
          <c:showVal val="0"/>
          <c:showCatName val="0"/>
          <c:showSerName val="0"/>
          <c:showPercent val="0"/>
          <c:showBubbleSize val="0"/>
        </c:dLbls>
        <c:gapWidth val="150"/>
        <c:axId val="547545968"/>
        <c:axId val="54754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4BB8-45AA-AC4C-A759818428D5}"/>
            </c:ext>
          </c:extLst>
        </c:ser>
        <c:dLbls>
          <c:showLegendKey val="0"/>
          <c:showVal val="0"/>
          <c:showCatName val="0"/>
          <c:showSerName val="0"/>
          <c:showPercent val="0"/>
          <c:showBubbleSize val="0"/>
        </c:dLbls>
        <c:marker val="1"/>
        <c:smooth val="0"/>
        <c:axId val="547545968"/>
        <c:axId val="547546360"/>
      </c:lineChart>
      <c:dateAx>
        <c:axId val="547545968"/>
        <c:scaling>
          <c:orientation val="minMax"/>
        </c:scaling>
        <c:delete val="1"/>
        <c:axPos val="b"/>
        <c:numFmt formatCode="ge" sourceLinked="1"/>
        <c:majorTickMark val="none"/>
        <c:minorTickMark val="none"/>
        <c:tickLblPos val="none"/>
        <c:crossAx val="547546360"/>
        <c:crosses val="autoZero"/>
        <c:auto val="1"/>
        <c:lblOffset val="100"/>
        <c:baseTimeUnit val="years"/>
      </c:dateAx>
      <c:valAx>
        <c:axId val="54754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54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63.45</c:v>
                </c:pt>
                <c:pt idx="1">
                  <c:v>62.86</c:v>
                </c:pt>
                <c:pt idx="2">
                  <c:v>62.71</c:v>
                </c:pt>
                <c:pt idx="3">
                  <c:v>61.33</c:v>
                </c:pt>
                <c:pt idx="4">
                  <c:v>65</c:v>
                </c:pt>
              </c:numCache>
            </c:numRef>
          </c:val>
          <c:extLst xmlns:c16r2="http://schemas.microsoft.com/office/drawing/2015/06/chart">
            <c:ext xmlns:c16="http://schemas.microsoft.com/office/drawing/2014/chart" uri="{C3380CC4-5D6E-409C-BE32-E72D297353CC}">
              <c16:uniqueId val="{00000000-C099-4ACF-A6C5-2D715887CC3D}"/>
            </c:ext>
          </c:extLst>
        </c:ser>
        <c:dLbls>
          <c:showLegendKey val="0"/>
          <c:showVal val="0"/>
          <c:showCatName val="0"/>
          <c:showSerName val="0"/>
          <c:showPercent val="0"/>
          <c:showBubbleSize val="0"/>
        </c:dLbls>
        <c:gapWidth val="150"/>
        <c:axId val="478878768"/>
        <c:axId val="47887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99-4ACF-A6C5-2D715887CC3D}"/>
            </c:ext>
          </c:extLst>
        </c:ser>
        <c:dLbls>
          <c:showLegendKey val="0"/>
          <c:showVal val="0"/>
          <c:showCatName val="0"/>
          <c:showSerName val="0"/>
          <c:showPercent val="0"/>
          <c:showBubbleSize val="0"/>
        </c:dLbls>
        <c:marker val="1"/>
        <c:smooth val="0"/>
        <c:axId val="478878768"/>
        <c:axId val="478876416"/>
      </c:lineChart>
      <c:dateAx>
        <c:axId val="478878768"/>
        <c:scaling>
          <c:orientation val="minMax"/>
        </c:scaling>
        <c:delete val="1"/>
        <c:axPos val="b"/>
        <c:numFmt formatCode="ge" sourceLinked="1"/>
        <c:majorTickMark val="none"/>
        <c:minorTickMark val="none"/>
        <c:tickLblPos val="none"/>
        <c:crossAx val="478876416"/>
        <c:crosses val="autoZero"/>
        <c:auto val="1"/>
        <c:lblOffset val="100"/>
        <c:baseTimeUnit val="years"/>
      </c:dateAx>
      <c:valAx>
        <c:axId val="4788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7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AD-44C6-9059-3B6AC92BAB2A}"/>
            </c:ext>
          </c:extLst>
        </c:ser>
        <c:dLbls>
          <c:showLegendKey val="0"/>
          <c:showVal val="0"/>
          <c:showCatName val="0"/>
          <c:showSerName val="0"/>
          <c:showPercent val="0"/>
          <c:showBubbleSize val="0"/>
        </c:dLbls>
        <c:gapWidth val="150"/>
        <c:axId val="334574056"/>
        <c:axId val="5484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AD-44C6-9059-3B6AC92BAB2A}"/>
            </c:ext>
          </c:extLst>
        </c:ser>
        <c:dLbls>
          <c:showLegendKey val="0"/>
          <c:showVal val="0"/>
          <c:showCatName val="0"/>
          <c:showSerName val="0"/>
          <c:showPercent val="0"/>
          <c:showBubbleSize val="0"/>
        </c:dLbls>
        <c:marker val="1"/>
        <c:smooth val="0"/>
        <c:axId val="334574056"/>
        <c:axId val="548409536"/>
      </c:lineChart>
      <c:dateAx>
        <c:axId val="334574056"/>
        <c:scaling>
          <c:orientation val="minMax"/>
        </c:scaling>
        <c:delete val="1"/>
        <c:axPos val="b"/>
        <c:numFmt formatCode="ge" sourceLinked="1"/>
        <c:majorTickMark val="none"/>
        <c:minorTickMark val="none"/>
        <c:tickLblPos val="none"/>
        <c:crossAx val="548409536"/>
        <c:crosses val="autoZero"/>
        <c:auto val="1"/>
        <c:lblOffset val="100"/>
        <c:baseTimeUnit val="years"/>
      </c:dateAx>
      <c:valAx>
        <c:axId val="5484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7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F3-4C66-8118-20D5C61763B4}"/>
            </c:ext>
          </c:extLst>
        </c:ser>
        <c:dLbls>
          <c:showLegendKey val="0"/>
          <c:showVal val="0"/>
          <c:showCatName val="0"/>
          <c:showSerName val="0"/>
          <c:showPercent val="0"/>
          <c:showBubbleSize val="0"/>
        </c:dLbls>
        <c:gapWidth val="150"/>
        <c:axId val="548411104"/>
        <c:axId val="54841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F3-4C66-8118-20D5C61763B4}"/>
            </c:ext>
          </c:extLst>
        </c:ser>
        <c:dLbls>
          <c:showLegendKey val="0"/>
          <c:showVal val="0"/>
          <c:showCatName val="0"/>
          <c:showSerName val="0"/>
          <c:showPercent val="0"/>
          <c:showBubbleSize val="0"/>
        </c:dLbls>
        <c:marker val="1"/>
        <c:smooth val="0"/>
        <c:axId val="548411104"/>
        <c:axId val="548411496"/>
      </c:lineChart>
      <c:dateAx>
        <c:axId val="548411104"/>
        <c:scaling>
          <c:orientation val="minMax"/>
        </c:scaling>
        <c:delete val="1"/>
        <c:axPos val="b"/>
        <c:numFmt formatCode="ge" sourceLinked="1"/>
        <c:majorTickMark val="none"/>
        <c:minorTickMark val="none"/>
        <c:tickLblPos val="none"/>
        <c:crossAx val="548411496"/>
        <c:crosses val="autoZero"/>
        <c:auto val="1"/>
        <c:lblOffset val="100"/>
        <c:baseTimeUnit val="years"/>
      </c:dateAx>
      <c:valAx>
        <c:axId val="54841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4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8C-4BD2-8145-ACF8A625BBE7}"/>
            </c:ext>
          </c:extLst>
        </c:ser>
        <c:dLbls>
          <c:showLegendKey val="0"/>
          <c:showVal val="0"/>
          <c:showCatName val="0"/>
          <c:showSerName val="0"/>
          <c:showPercent val="0"/>
          <c:showBubbleSize val="0"/>
        </c:dLbls>
        <c:gapWidth val="150"/>
        <c:axId val="548412672"/>
        <c:axId val="54841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8C-4BD2-8145-ACF8A625BBE7}"/>
            </c:ext>
          </c:extLst>
        </c:ser>
        <c:dLbls>
          <c:showLegendKey val="0"/>
          <c:showVal val="0"/>
          <c:showCatName val="0"/>
          <c:showSerName val="0"/>
          <c:showPercent val="0"/>
          <c:showBubbleSize val="0"/>
        </c:dLbls>
        <c:marker val="1"/>
        <c:smooth val="0"/>
        <c:axId val="548412672"/>
        <c:axId val="548413064"/>
      </c:lineChart>
      <c:dateAx>
        <c:axId val="548412672"/>
        <c:scaling>
          <c:orientation val="minMax"/>
        </c:scaling>
        <c:delete val="1"/>
        <c:axPos val="b"/>
        <c:numFmt formatCode="ge" sourceLinked="1"/>
        <c:majorTickMark val="none"/>
        <c:minorTickMark val="none"/>
        <c:tickLblPos val="none"/>
        <c:crossAx val="548413064"/>
        <c:crosses val="autoZero"/>
        <c:auto val="1"/>
        <c:lblOffset val="100"/>
        <c:baseTimeUnit val="years"/>
      </c:dateAx>
      <c:valAx>
        <c:axId val="54841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4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7F-40FB-8E5D-606FDDF83A86}"/>
            </c:ext>
          </c:extLst>
        </c:ser>
        <c:dLbls>
          <c:showLegendKey val="0"/>
          <c:showVal val="0"/>
          <c:showCatName val="0"/>
          <c:showSerName val="0"/>
          <c:showPercent val="0"/>
          <c:showBubbleSize val="0"/>
        </c:dLbls>
        <c:gapWidth val="150"/>
        <c:axId val="547752824"/>
        <c:axId val="5477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7F-40FB-8E5D-606FDDF83A86}"/>
            </c:ext>
          </c:extLst>
        </c:ser>
        <c:dLbls>
          <c:showLegendKey val="0"/>
          <c:showVal val="0"/>
          <c:showCatName val="0"/>
          <c:showSerName val="0"/>
          <c:showPercent val="0"/>
          <c:showBubbleSize val="0"/>
        </c:dLbls>
        <c:marker val="1"/>
        <c:smooth val="0"/>
        <c:axId val="547752824"/>
        <c:axId val="547753216"/>
      </c:lineChart>
      <c:dateAx>
        <c:axId val="547752824"/>
        <c:scaling>
          <c:orientation val="minMax"/>
        </c:scaling>
        <c:delete val="1"/>
        <c:axPos val="b"/>
        <c:numFmt formatCode="ge" sourceLinked="1"/>
        <c:majorTickMark val="none"/>
        <c:minorTickMark val="none"/>
        <c:tickLblPos val="none"/>
        <c:crossAx val="547753216"/>
        <c:crosses val="autoZero"/>
        <c:auto val="1"/>
        <c:lblOffset val="100"/>
        <c:baseTimeUnit val="years"/>
      </c:dateAx>
      <c:valAx>
        <c:axId val="5477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75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1471.13</c:v>
                </c:pt>
                <c:pt idx="1">
                  <c:v>1873.34</c:v>
                </c:pt>
                <c:pt idx="2">
                  <c:v>1762.13</c:v>
                </c:pt>
                <c:pt idx="3">
                  <c:v>1151.26</c:v>
                </c:pt>
                <c:pt idx="4">
                  <c:v>836.77</c:v>
                </c:pt>
              </c:numCache>
            </c:numRef>
          </c:val>
          <c:extLst xmlns:c16r2="http://schemas.microsoft.com/office/drawing/2015/06/chart">
            <c:ext xmlns:c16="http://schemas.microsoft.com/office/drawing/2014/chart" uri="{C3380CC4-5D6E-409C-BE32-E72D297353CC}">
              <c16:uniqueId val="{00000000-7694-49F7-8A6C-77229056647D}"/>
            </c:ext>
          </c:extLst>
        </c:ser>
        <c:dLbls>
          <c:showLegendKey val="0"/>
          <c:showVal val="0"/>
          <c:showCatName val="0"/>
          <c:showSerName val="0"/>
          <c:showPercent val="0"/>
          <c:showBubbleSize val="0"/>
        </c:dLbls>
        <c:gapWidth val="150"/>
        <c:axId val="547754392"/>
        <c:axId val="5477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7694-49F7-8A6C-77229056647D}"/>
            </c:ext>
          </c:extLst>
        </c:ser>
        <c:dLbls>
          <c:showLegendKey val="0"/>
          <c:showVal val="0"/>
          <c:showCatName val="0"/>
          <c:showSerName val="0"/>
          <c:showPercent val="0"/>
          <c:showBubbleSize val="0"/>
        </c:dLbls>
        <c:marker val="1"/>
        <c:smooth val="0"/>
        <c:axId val="547754392"/>
        <c:axId val="547754784"/>
      </c:lineChart>
      <c:dateAx>
        <c:axId val="547754392"/>
        <c:scaling>
          <c:orientation val="minMax"/>
        </c:scaling>
        <c:delete val="1"/>
        <c:axPos val="b"/>
        <c:numFmt formatCode="ge" sourceLinked="1"/>
        <c:majorTickMark val="none"/>
        <c:minorTickMark val="none"/>
        <c:tickLblPos val="none"/>
        <c:crossAx val="547754784"/>
        <c:crosses val="autoZero"/>
        <c:auto val="1"/>
        <c:lblOffset val="100"/>
        <c:baseTimeUnit val="years"/>
      </c:dateAx>
      <c:valAx>
        <c:axId val="5477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75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68.14</c:v>
                </c:pt>
                <c:pt idx="1">
                  <c:v>54.52</c:v>
                </c:pt>
                <c:pt idx="2">
                  <c:v>57.44</c:v>
                </c:pt>
                <c:pt idx="3">
                  <c:v>68.400000000000006</c:v>
                </c:pt>
                <c:pt idx="4">
                  <c:v>72.27</c:v>
                </c:pt>
              </c:numCache>
            </c:numRef>
          </c:val>
          <c:extLst xmlns:c16r2="http://schemas.microsoft.com/office/drawing/2015/06/chart">
            <c:ext xmlns:c16="http://schemas.microsoft.com/office/drawing/2014/chart" uri="{C3380CC4-5D6E-409C-BE32-E72D297353CC}">
              <c16:uniqueId val="{00000000-92F7-4FCB-843B-CFF9C445527C}"/>
            </c:ext>
          </c:extLst>
        </c:ser>
        <c:dLbls>
          <c:showLegendKey val="0"/>
          <c:showVal val="0"/>
          <c:showCatName val="0"/>
          <c:showSerName val="0"/>
          <c:showPercent val="0"/>
          <c:showBubbleSize val="0"/>
        </c:dLbls>
        <c:gapWidth val="150"/>
        <c:axId val="547909752"/>
        <c:axId val="54791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92F7-4FCB-843B-CFF9C445527C}"/>
            </c:ext>
          </c:extLst>
        </c:ser>
        <c:dLbls>
          <c:showLegendKey val="0"/>
          <c:showVal val="0"/>
          <c:showCatName val="0"/>
          <c:showSerName val="0"/>
          <c:showPercent val="0"/>
          <c:showBubbleSize val="0"/>
        </c:dLbls>
        <c:marker val="1"/>
        <c:smooth val="0"/>
        <c:axId val="547909752"/>
        <c:axId val="547910144"/>
      </c:lineChart>
      <c:dateAx>
        <c:axId val="547909752"/>
        <c:scaling>
          <c:orientation val="minMax"/>
        </c:scaling>
        <c:delete val="1"/>
        <c:axPos val="b"/>
        <c:numFmt formatCode="ge" sourceLinked="1"/>
        <c:majorTickMark val="none"/>
        <c:minorTickMark val="none"/>
        <c:tickLblPos val="none"/>
        <c:crossAx val="547910144"/>
        <c:crosses val="autoZero"/>
        <c:auto val="1"/>
        <c:lblOffset val="100"/>
        <c:baseTimeUnit val="years"/>
      </c:dateAx>
      <c:valAx>
        <c:axId val="5479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90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293.02999999999997</c:v>
                </c:pt>
                <c:pt idx="1">
                  <c:v>374.02</c:v>
                </c:pt>
                <c:pt idx="2">
                  <c:v>359.03</c:v>
                </c:pt>
                <c:pt idx="3">
                  <c:v>301.16000000000003</c:v>
                </c:pt>
                <c:pt idx="4">
                  <c:v>285.58999999999997</c:v>
                </c:pt>
              </c:numCache>
            </c:numRef>
          </c:val>
          <c:extLst xmlns:c16r2="http://schemas.microsoft.com/office/drawing/2015/06/chart">
            <c:ext xmlns:c16="http://schemas.microsoft.com/office/drawing/2014/chart" uri="{C3380CC4-5D6E-409C-BE32-E72D297353CC}">
              <c16:uniqueId val="{00000000-7185-4E94-9226-7369686288F3}"/>
            </c:ext>
          </c:extLst>
        </c:ser>
        <c:dLbls>
          <c:showLegendKey val="0"/>
          <c:showVal val="0"/>
          <c:showCatName val="0"/>
          <c:showSerName val="0"/>
          <c:showPercent val="0"/>
          <c:showBubbleSize val="0"/>
        </c:dLbls>
        <c:gapWidth val="150"/>
        <c:axId val="548410712"/>
        <c:axId val="54791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7185-4E94-9226-7369686288F3}"/>
            </c:ext>
          </c:extLst>
        </c:ser>
        <c:dLbls>
          <c:showLegendKey val="0"/>
          <c:showVal val="0"/>
          <c:showCatName val="0"/>
          <c:showSerName val="0"/>
          <c:showPercent val="0"/>
          <c:showBubbleSize val="0"/>
        </c:dLbls>
        <c:marker val="1"/>
        <c:smooth val="0"/>
        <c:axId val="548410712"/>
        <c:axId val="547911320"/>
      </c:lineChart>
      <c:dateAx>
        <c:axId val="548410712"/>
        <c:scaling>
          <c:orientation val="minMax"/>
        </c:scaling>
        <c:delete val="1"/>
        <c:axPos val="b"/>
        <c:numFmt formatCode="ge" sourceLinked="1"/>
        <c:majorTickMark val="none"/>
        <c:minorTickMark val="none"/>
        <c:tickLblPos val="none"/>
        <c:crossAx val="547911320"/>
        <c:crosses val="autoZero"/>
        <c:auto val="1"/>
        <c:lblOffset val="100"/>
        <c:baseTimeUnit val="years"/>
      </c:dateAx>
      <c:valAx>
        <c:axId val="54791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41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2" zoomScaleNormal="100" workbookViewId="0">
      <selection activeCell="AW91" sqref="AW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山口県　平生町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12155</v>
      </c>
      <c r="AM8" s="49"/>
      <c r="AN8" s="49"/>
      <c r="AO8" s="49"/>
      <c r="AP8" s="49"/>
      <c r="AQ8" s="49"/>
      <c r="AR8" s="49"/>
      <c r="AS8" s="49"/>
      <c r="AT8" s="44">
        <f>データ!T6</f>
        <v>34.590000000000003</v>
      </c>
      <c r="AU8" s="44"/>
      <c r="AV8" s="44"/>
      <c r="AW8" s="44"/>
      <c r="AX8" s="44"/>
      <c r="AY8" s="44"/>
      <c r="AZ8" s="44"/>
      <c r="BA8" s="44"/>
      <c r="BB8" s="44">
        <f>データ!U6</f>
        <v>351.4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60.48</v>
      </c>
      <c r="Q10" s="44"/>
      <c r="R10" s="44"/>
      <c r="S10" s="44"/>
      <c r="T10" s="44"/>
      <c r="U10" s="44"/>
      <c r="V10" s="44"/>
      <c r="W10" s="44">
        <f>データ!Q6</f>
        <v>93.27</v>
      </c>
      <c r="X10" s="44"/>
      <c r="Y10" s="44"/>
      <c r="Z10" s="44"/>
      <c r="AA10" s="44"/>
      <c r="AB10" s="44"/>
      <c r="AC10" s="44"/>
      <c r="AD10" s="49">
        <f>データ!R6</f>
        <v>3866</v>
      </c>
      <c r="AE10" s="49"/>
      <c r="AF10" s="49"/>
      <c r="AG10" s="49"/>
      <c r="AH10" s="49"/>
      <c r="AI10" s="49"/>
      <c r="AJ10" s="49"/>
      <c r="AK10" s="2"/>
      <c r="AL10" s="49">
        <f>データ!V6</f>
        <v>7292</v>
      </c>
      <c r="AM10" s="49"/>
      <c r="AN10" s="49"/>
      <c r="AO10" s="49"/>
      <c r="AP10" s="49"/>
      <c r="AQ10" s="49"/>
      <c r="AR10" s="49"/>
      <c r="AS10" s="49"/>
      <c r="AT10" s="44">
        <f>データ!W6</f>
        <v>2.71</v>
      </c>
      <c r="AU10" s="44"/>
      <c r="AV10" s="44"/>
      <c r="AW10" s="44"/>
      <c r="AX10" s="44"/>
      <c r="AY10" s="44"/>
      <c r="AZ10" s="44"/>
      <c r="BA10" s="44"/>
      <c r="BB10" s="44">
        <f>データ!X6</f>
        <v>2690.77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WA/Nu8f3D8Q+NNPGatgB0C0B0fx71wGNymrl1fyzaLnWdSGQUdEjHaiO7SNiYpovDZKoFyGUXd6My6X6tx0kAQ==" saltValue="0qbGkNVrxEpyQFX04cDTj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353442</v>
      </c>
      <c r="D6" s="32">
        <f t="shared" si="3"/>
        <v>47</v>
      </c>
      <c r="E6" s="32">
        <f t="shared" si="3"/>
        <v>17</v>
      </c>
      <c r="F6" s="32">
        <f t="shared" si="3"/>
        <v>1</v>
      </c>
      <c r="G6" s="32">
        <f t="shared" si="3"/>
        <v>0</v>
      </c>
      <c r="H6" s="32" t="str">
        <f t="shared" si="3"/>
        <v>山口県　平生町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60.48</v>
      </c>
      <c r="Q6" s="33">
        <f t="shared" si="3"/>
        <v>93.27</v>
      </c>
      <c r="R6" s="33">
        <f t="shared" si="3"/>
        <v>3866</v>
      </c>
      <c r="S6" s="33">
        <f t="shared" si="3"/>
        <v>12155</v>
      </c>
      <c r="T6" s="33">
        <f t="shared" si="3"/>
        <v>34.590000000000003</v>
      </c>
      <c r="U6" s="33">
        <f t="shared" si="3"/>
        <v>351.4</v>
      </c>
      <c r="V6" s="33">
        <f t="shared" si="3"/>
        <v>7292</v>
      </c>
      <c r="W6" s="33">
        <f t="shared" si="3"/>
        <v>2.71</v>
      </c>
      <c r="X6" s="33">
        <f t="shared" si="3"/>
        <v>2690.77</v>
      </c>
      <c r="Y6" s="34">
        <f>IF(Y7="",NA(),Y7)</f>
        <v>63.45</v>
      </c>
      <c r="Z6" s="34">
        <f t="shared" ref="Z6:AH6" si="4">IF(Z7="",NA(),Z7)</f>
        <v>62.86</v>
      </c>
      <c r="AA6" s="34">
        <f t="shared" si="4"/>
        <v>62.71</v>
      </c>
      <c r="AB6" s="34">
        <f t="shared" si="4"/>
        <v>61.33</v>
      </c>
      <c r="AC6" s="34">
        <f t="shared" si="4"/>
        <v>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1471.13</v>
      </c>
      <c r="BG6" s="34">
        <f t="shared" ref="BG6:BO6" si="7">IF(BG7="",NA(),BG7)</f>
        <v>1873.34</v>
      </c>
      <c r="BH6" s="34">
        <f t="shared" si="7"/>
        <v>1762.13</v>
      </c>
      <c r="BI6" s="34">
        <f t="shared" si="7"/>
        <v>1151.26</v>
      </c>
      <c r="BJ6" s="34">
        <f t="shared" si="7"/>
        <v>836.77</v>
      </c>
      <c r="BK6" s="34">
        <f t="shared" si="7"/>
        <v>1209.95</v>
      </c>
      <c r="BL6" s="34">
        <f t="shared" si="7"/>
        <v>1136.5</v>
      </c>
      <c r="BM6" s="34">
        <f t="shared" si="7"/>
        <v>1118.56</v>
      </c>
      <c r="BN6" s="34">
        <f t="shared" si="7"/>
        <v>1111.31</v>
      </c>
      <c r="BO6" s="34">
        <f t="shared" si="7"/>
        <v>966.33</v>
      </c>
      <c r="BP6" s="33" t="str">
        <f>IF(BP7="","",IF(BP7="-","【-】","【"&amp;SUBSTITUTE(TEXT(BP7,"#,##0.00"),"-","△")&amp;"】"))</f>
        <v>【707.33】</v>
      </c>
      <c r="BQ6" s="34">
        <f>IF(BQ7="",NA(),BQ7)</f>
        <v>68.14</v>
      </c>
      <c r="BR6" s="34">
        <f t="shared" ref="BR6:BZ6" si="8">IF(BR7="",NA(),BR7)</f>
        <v>54.52</v>
      </c>
      <c r="BS6" s="34">
        <f t="shared" si="8"/>
        <v>57.44</v>
      </c>
      <c r="BT6" s="34">
        <f t="shared" si="8"/>
        <v>68.400000000000006</v>
      </c>
      <c r="BU6" s="34">
        <f t="shared" si="8"/>
        <v>72.27</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293.02999999999997</v>
      </c>
      <c r="CC6" s="34">
        <f t="shared" ref="CC6:CK6" si="9">IF(CC7="",NA(),CC7)</f>
        <v>374.02</v>
      </c>
      <c r="CD6" s="34">
        <f t="shared" si="9"/>
        <v>359.03</v>
      </c>
      <c r="CE6" s="34">
        <f t="shared" si="9"/>
        <v>301.16000000000003</v>
      </c>
      <c r="CF6" s="34">
        <f t="shared" si="9"/>
        <v>285.58999999999997</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89.65</v>
      </c>
      <c r="CY6" s="34">
        <f t="shared" ref="CY6:DG6" si="11">IF(CY7="",NA(),CY7)</f>
        <v>90.13</v>
      </c>
      <c r="CZ6" s="34">
        <f t="shared" si="11"/>
        <v>91.26</v>
      </c>
      <c r="DA6" s="34">
        <f t="shared" si="11"/>
        <v>92.42</v>
      </c>
      <c r="DB6" s="34">
        <f t="shared" si="11"/>
        <v>93.42</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353442</v>
      </c>
      <c r="D7" s="36">
        <v>47</v>
      </c>
      <c r="E7" s="36">
        <v>17</v>
      </c>
      <c r="F7" s="36">
        <v>1</v>
      </c>
      <c r="G7" s="36">
        <v>0</v>
      </c>
      <c r="H7" s="36" t="s">
        <v>111</v>
      </c>
      <c r="I7" s="36" t="s">
        <v>112</v>
      </c>
      <c r="J7" s="36" t="s">
        <v>113</v>
      </c>
      <c r="K7" s="36" t="s">
        <v>114</v>
      </c>
      <c r="L7" s="36" t="s">
        <v>115</v>
      </c>
      <c r="M7" s="36" t="s">
        <v>116</v>
      </c>
      <c r="N7" s="37" t="s">
        <v>117</v>
      </c>
      <c r="O7" s="37" t="s">
        <v>118</v>
      </c>
      <c r="P7" s="37">
        <v>60.48</v>
      </c>
      <c r="Q7" s="37">
        <v>93.27</v>
      </c>
      <c r="R7" s="37">
        <v>3866</v>
      </c>
      <c r="S7" s="37">
        <v>12155</v>
      </c>
      <c r="T7" s="37">
        <v>34.590000000000003</v>
      </c>
      <c r="U7" s="37">
        <v>351.4</v>
      </c>
      <c r="V7" s="37">
        <v>7292</v>
      </c>
      <c r="W7" s="37">
        <v>2.71</v>
      </c>
      <c r="X7" s="37">
        <v>2690.77</v>
      </c>
      <c r="Y7" s="37">
        <v>63.45</v>
      </c>
      <c r="Z7" s="37">
        <v>62.86</v>
      </c>
      <c r="AA7" s="37">
        <v>62.71</v>
      </c>
      <c r="AB7" s="37">
        <v>61.33</v>
      </c>
      <c r="AC7" s="37">
        <v>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1471.13</v>
      </c>
      <c r="BG7" s="37">
        <v>1873.34</v>
      </c>
      <c r="BH7" s="37">
        <v>1762.13</v>
      </c>
      <c r="BI7" s="37">
        <v>1151.26</v>
      </c>
      <c r="BJ7" s="37">
        <v>836.77</v>
      </c>
      <c r="BK7" s="37">
        <v>1209.95</v>
      </c>
      <c r="BL7" s="37">
        <v>1136.5</v>
      </c>
      <c r="BM7" s="37">
        <v>1118.56</v>
      </c>
      <c r="BN7" s="37">
        <v>1111.31</v>
      </c>
      <c r="BO7" s="37">
        <v>966.33</v>
      </c>
      <c r="BP7" s="37">
        <v>707.33</v>
      </c>
      <c r="BQ7" s="37">
        <v>68.14</v>
      </c>
      <c r="BR7" s="37">
        <v>54.52</v>
      </c>
      <c r="BS7" s="37">
        <v>57.44</v>
      </c>
      <c r="BT7" s="37">
        <v>68.400000000000006</v>
      </c>
      <c r="BU7" s="37">
        <v>72.27</v>
      </c>
      <c r="BV7" s="37">
        <v>69.48</v>
      </c>
      <c r="BW7" s="37">
        <v>71.650000000000006</v>
      </c>
      <c r="BX7" s="37">
        <v>72.33</v>
      </c>
      <c r="BY7" s="37">
        <v>75.540000000000006</v>
      </c>
      <c r="BZ7" s="37">
        <v>81.739999999999995</v>
      </c>
      <c r="CA7" s="37">
        <v>101.26</v>
      </c>
      <c r="CB7" s="37">
        <v>293.02999999999997</v>
      </c>
      <c r="CC7" s="37">
        <v>374.02</v>
      </c>
      <c r="CD7" s="37">
        <v>359.03</v>
      </c>
      <c r="CE7" s="37">
        <v>301.16000000000003</v>
      </c>
      <c r="CF7" s="37">
        <v>285.58999999999997</v>
      </c>
      <c r="CG7" s="37">
        <v>220.67</v>
      </c>
      <c r="CH7" s="37">
        <v>217.82</v>
      </c>
      <c r="CI7" s="37">
        <v>215.28</v>
      </c>
      <c r="CJ7" s="37">
        <v>207.96</v>
      </c>
      <c r="CK7" s="37">
        <v>194.31</v>
      </c>
      <c r="CL7" s="37">
        <v>136.38999999999999</v>
      </c>
      <c r="CM7" s="37" t="s">
        <v>117</v>
      </c>
      <c r="CN7" s="37" t="s">
        <v>117</v>
      </c>
      <c r="CO7" s="37" t="s">
        <v>117</v>
      </c>
      <c r="CP7" s="37" t="s">
        <v>117</v>
      </c>
      <c r="CQ7" s="37" t="s">
        <v>117</v>
      </c>
      <c r="CR7" s="37">
        <v>55.81</v>
      </c>
      <c r="CS7" s="37">
        <v>54.44</v>
      </c>
      <c r="CT7" s="37">
        <v>54.67</v>
      </c>
      <c r="CU7" s="37">
        <v>53.51</v>
      </c>
      <c r="CV7" s="37">
        <v>53.5</v>
      </c>
      <c r="CW7" s="37">
        <v>60.13</v>
      </c>
      <c r="CX7" s="37">
        <v>89.65</v>
      </c>
      <c r="CY7" s="37">
        <v>90.13</v>
      </c>
      <c r="CZ7" s="37">
        <v>91.26</v>
      </c>
      <c r="DA7" s="37">
        <v>92.42</v>
      </c>
      <c r="DB7" s="37">
        <v>93.42</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user157</dc:creator>
  <cp:keywords/>
  <dc:description/>
  <cp:lastModifiedBy>建設課　松本</cp:lastModifiedBy>
  <cp:lastPrinted>2019-02-06T04:34:12Z</cp:lastPrinted>
  <dcterms:created xsi:type="dcterms:W3CDTF">2018-12-03T09:07:23Z</dcterms:created>
  <dcterms:modified xsi:type="dcterms:W3CDTF">2019-02-06T04:41:22Z</dcterms:modified>
  <cp:category/>
</cp:coreProperties>
</file>