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nas-2\somu_free\3_財務班\03_財政計画・調査\財政状況資料集\R5決算分\提出\"/>
    </mc:Choice>
  </mc:AlternateContent>
  <xr:revisionPtr revIDLastSave="0" documentId="13_ncr:1_{B61B3FB0-BCA6-48D3-BE6E-11D5E94FD493}" xr6:coauthVersionLast="45" xr6:coauthVersionMax="45" xr10:uidLastSave="{00000000-0000-0000-0000-000000000000}"/>
  <bookViews>
    <workbookView xWindow="-120" yWindow="-120" windowWidth="19440" windowHeight="15000"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<sst xmlns="http://schemas.openxmlformats.org/spreadsheetml/2006/main" count="1083" uniqueCount="568">
  <si>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</si>
  <si>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</si>
  <si>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</si>
  <si>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</si>
  <si>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</si>
  <si>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</si>
  <si>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</si>
  <si>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</si>
  <si>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</si>
  <si>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</si>
  <si>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</si>
  <si>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</si>
  <si>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</si>
  <si>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</si>
  <si>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</si>
  <si>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</si>
  <si>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</si>
  <si>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</si>
  <si>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</si>
  <si>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</si>
  <si>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</si>
  <si>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</si>
  <si>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</si>
  <si>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</si>
  <si>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</si>
  <si>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</si>
  <si>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</si>
  <si>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</si>
  <si>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</si>
  <si>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</si>
  <si>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</si>
  <si>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</si>
  <si>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</si>
  <si>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</si>
  <si>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</si>
  <si>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</si>
  <si>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</si>
  <si>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</si>
  <si>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</si>
  <si>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</si>
  <si>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</si>
  <si>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</si>
  <si>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</si>
  <si>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</si>
  <si>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</si>
  <si>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</si>
  <si>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</si>
  <si>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</si>
  <si>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</si>
  <si>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</si>
  <si>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</si>
  <si>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</si>
  <si>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</si>
  <si>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</si>
  <si>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</si>
  <si>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</si>
  <si>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</si>
  <si>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</si>
  <si>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</si>
  <si>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</si>
  <si>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</si>
  <si>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</si>
  <si>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</si>
  <si>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</si>
  <si>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</si>
  <si>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</si>
  <si>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</si>
  <si>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</si>
  <si>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</si>
  <si>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</si>
  <si>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</si>
  <si>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</si>
  <si>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</si>
  <si>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</si>
  <si>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</si>
  <si>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</si>
  <si>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</si>
  <si>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</si>
  <si>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</si>
  <si>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</si>
  <si>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</si>
  <si>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</si>
  <si>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</si>
  <si>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</si>
  <si>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</si>
  <si>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</si>
  <si>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</si>
  <si>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</si>
  <si>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</si>
  <si>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</si>
  <si>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</si>
  <si>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</si>
  <si>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</si>
  <si>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</si>
  <si>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</si>
  <si>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</si>
  <si>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</si>
  <si>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</si>
  <si>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</si>
  <si>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</si>
  <si>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</si>
  <si>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</si>
  <si>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</si>
  <si>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</si>
  <si>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</si>
  <si>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</si>
  <si>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</si>
  <si>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</si>
  <si>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</si>
  <si>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</si>
  <si>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</si>
  <si>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</si>
  <si>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</si>
  <si>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</si>
  <si>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</si>
  <si>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</si>
  <si>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</si>
  <si>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</si>
  <si>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</si>
  <si>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</si>
  <si>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</si>
  <si>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</si>
  <si>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</si>
  <si>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</si>
  <si>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</si>
  <si>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</si>
  <si>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</si>
  <si>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</si>
  <si>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</si>
  <si>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</si>
  <si>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</si>
  <si>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</si>
  <si>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</si>
  <si>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</si>
  <si>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</si>
  <si>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</si>
  <si>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</si>
  <si>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</si>
  <si>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</si>
  <si>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</si>
  <si>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</si>
  <si>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</si>
  <si>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</si>
  <si>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</si>
  <si>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</si>
  <si>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</si>
  <si>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</si>
  <si>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</si>
  <si>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</si>
  <si>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</si>
  <si>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</si>
  <si>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</si>
  <si>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</si>
  <si>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</si>
  <si>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</si>
  <si>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</si>
  <si>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</si>
  <si>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</si>
  <si>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</si>
  <si>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</si>
  <si>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</si>
  <si>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</si>
  <si>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</si>
  <si>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</si>
  <si>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</si>
  <si>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</si>
  <si>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</si>
  <si>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</si>
  <si>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</si>
  <si>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</si>
  <si>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</si>
  <si>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</si>
  <si>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</si>
  <si>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</si>
  <si>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</si>
  <si>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</si>
  <si>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</si>
  <si>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</si>
  <si>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</si>
  <si>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</si>
  <si>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</si>
  <si>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</si>
  <si>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</si>
  <si>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</si>
  <si>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</si>
  <si>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</si>
  <si>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</si>
  <si>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</si>
  <si>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</si>
  <si>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</si>
  <si>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</si>
  <si>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</si>
  <si>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</si>
  <si>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</si>
  <si>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</si>
  <si>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</si>
  <si>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</si>
  <si>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</si>
  <si>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</si>
  <si>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</si>
  <si>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</si>
  <si>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</si>
  <si>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</si>
  <si>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山口県平生町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</si>
  <si>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</si>
  <si>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</si>
  <si>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</si>
  <si>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</si>
  <si>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</si>
  <si>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</si>
  <si>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</si>
  <si>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</si>
  <si>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</si>
  <si>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</si>
  <si>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</si>
  <si>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</si>
  <si>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</si>
  <si>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</si>
  <si>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</si>
  <si>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</si>
  <si>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</si>
  <si>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</si>
  <si>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</si>
  <si>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</si>
  <si>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</si>
  <si>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</si>
  <si>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</si>
  <si>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</si>
  <si>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</si>
  <si>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</si>
  <si>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</si>
  <si>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</si>
  <si>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</si>
  <si>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</si>
  <si>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</si>
  <si>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</si>
  <si>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</si>
  <si>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</si>
  <si>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</si>
  <si>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</si>
  <si>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</si>
  <si>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</si>
  <si>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</si>
  <si>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</si>
  <si>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</si>
  <si>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</si>
  <si>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</si>
  <si>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</si>
  <si>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</si>
  <si>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</si>
  <si>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</si>
  <si>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</si>
  <si>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</si>
  <si>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</si>
  <si>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</si>
  <si>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</si>
  <si>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</si>
  <si>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</si>
  <si>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</si>
  <si>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</si>
  <si>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</si>
  <si>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</si>
  <si>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</si>
  <si>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</si>
  <si>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</si>
  <si>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</si>
  <si>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</si>
  <si>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</si>
  <si>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</si>
  <si>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</si>
  <si>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</si>
  <si>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</si>
  <si>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</si>
  <si>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</si>
  <si>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</si>
  <si>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</si>
  <si>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</si>
  <si>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</si>
  <si>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</si>
  <si>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</si>
  <si>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</si>
  <si>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</si>
  <si>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</si>
  <si>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</si>
  <si>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</si>
  <si>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</si>
  <si>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</si>
  <si>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</si>
  <si>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</si>
  <si>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</si>
  <si>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</si>
  <si>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</si>
  <si>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</si>
  <si>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</si>
  <si>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</si>
  <si>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</si>
  <si>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</si>
  <si>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</si>
  <si>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</si>
  <si>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</si>
  <si>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</si>
  <si>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</si>
  <si>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</si>
  <si>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</si>
  <si>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</si>
  <si>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</si>
  <si>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</si>
  <si>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</si>
  <si>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</si>
  <si>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</si>
  <si>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</si>
  <si>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</si>
  <si>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</si>
  <si>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</si>
  <si>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</si>
  <si>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</si>
  <si>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</si>
  <si>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</si>
  <si>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</si>
  <si>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</si>
  <si>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</si>
  <si>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</si>
  <si>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</si>
  <si>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</si>
  <si>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</si>
  <si>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</si>
  <si>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</si>
  <si>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</si>
  <si>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</si>
  <si>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</si>
  <si>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</si>
  <si>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</si>
  <si>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</si>
  <si>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</si>
  <si>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</si>
  <si>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</si>
  <si>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</si>
  <si>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</si>
  <si>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</si>
  <si>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</si>
  <si>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</si>
  <si>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</si>
  <si>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</si>
  <si>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</si>
  <si>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</si>
  <si>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</si>
  <si>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</si>
  <si>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</si>
  <si>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</si>
  <si>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</si>
  <si>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</si>
  <si>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</si>
  <si>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</si>
  <si>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</si>
  <si>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山口県平生町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</si>
  <si>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</si>
  <si>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</si>
  <si>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</si>
  <si>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</si>
  <si>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</si>
  <si>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</si>
  <si>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</si>
  <si>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</si>
  <si>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</si>
  <si>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</si>
  <si>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</si>
  <si>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</si>
  <si>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</si>
  <si>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</si>
  <si>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</si>
  <si>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</si>
  <si>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</si>
  <si>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</si>
  <si>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</si>
  <si>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</si>
  <si>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</si>
  <si>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</si>
  <si>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</si>
  <si>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</si>
  <si>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</si>
  <si>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</si>
  <si>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</si>
  <si>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</si>
  <si>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</si>
  <si>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</si>
  <si>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</si>
  <si>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</si>
  <si>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</si>
  <si>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</si>
  <si>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</si>
  <si>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</si>
  <si>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</si>
  <si>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</si>
  <si>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</si>
  <si>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</si>
  <si>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</si>
  <si>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</si>
  <si>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</si>
  <si>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</si>
  <si>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</si>
  <si>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</si>
  <si>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</si>
  <si>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</si>
  <si>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</si>
  <si>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</si>
  <si>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</si>
  <si>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</si>
  <si>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</si>
  <si>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</si>
  <si>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</si>
  <si>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</si>
  <si>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</si>
  <si>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</si>
  <si>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</si>
  <si>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</si>
  <si>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</si>
  <si>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</si>
  <si>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</si>
  <si>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</si>
  <si>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</si>
  <si>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</si>
  <si>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</si>
  <si>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</si>
  <si>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</si>
  <si>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</si>
  <si>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</si>
  <si>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</si>
  <si>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</si>
  <si>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</si>
  <si>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</si>
  <si>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</si>
  <si>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</si>
  <si>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</si>
  <si>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</si>
  <si>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</si>
  <si>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</si>
  <si>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</si>
  <si>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</si>
  <si>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</si>
  <si>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</si>
  <si>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</si>
  <si>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</si>
  <si>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</si>
  <si>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</si>
  <si>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</si>
  <si>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</si>
  <si>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</si>
  <si>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</si>
  <si>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</si>
  <si>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</si>
  <si>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</si>
  <si>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</si>
  <si>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</si>
  <si>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</si>
  <si>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</si>
  <si>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</si>
  <si>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</si>
  <si>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</si>
  <si>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</si>
  <si>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</si>
  <si>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</si>
  <si>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</si>
  <si>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</si>
  <si>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</si>
  <si>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</si>
  <si>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</si>
  <si>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</si>
  <si>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</si>
  <si>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</si>
  <si>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</si>
  <si>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</si>
  <si>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</si>
  <si>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</si>
  <si>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</si>
  <si>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</si>
  <si>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</si>
  <si>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</si>
  <si>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</si>
  <si>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</si>
  <si>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</si>
  <si>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</si>
  <si>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</si>
  <si>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</si>
  <si>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</si>
  <si>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</si>
  <si>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</si>
  <si>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</si>
  <si>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</si>
  <si>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</si>
  <si>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</si>
  <si>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</si>
  <si>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</si>
  <si>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</si>
  <si>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</si>
  <si>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</si>
  <si>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</si>
  <si>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</si>
  <si>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</si>
  <si>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</si>
  <si>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</si>
  <si>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</si>
  <si>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</si>
  <si>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</si>
  <si>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</si>
  <si>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</si>
  <si>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</si>
  <si>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</si>
  <si>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</si>
  <si>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</si>
  <si>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</si>
  <si>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</si>
  <si>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</si>
  <si>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</si>
  <si>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</si>
  <si>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</si>
  <si>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</si>
  <si>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</si>
  <si>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</si>
  <si>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</si>
  <si>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</si>
  <si>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</si>
  <si>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</si>
  <si>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</si>
  <si>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</si>
  <si>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</si>
  <si>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</si>
  <si>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</si>
  <si>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</si>
  <si>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</si>
  <si>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4.16</t>
  </si>
  <si>
    <t>▲ 4.94</t>
  </si>
  <si>
    <t>一般会計</t>
  </si>
  <si>
    <t>介護保険事業勘定特別会計</t>
  </si>
  <si>
    <t>国民健康保険事業勘定特別会計</t>
  </si>
  <si>
    <t>下水道事業会計</t>
  </si>
  <si>
    <t>熊南地域介護認定審査会事業特別会計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</si>
  <si>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</si>
  <si>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</si>
  <si>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</si>
  <si>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</si>
  <si>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</si>
  <si>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</si>
  <si>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</si>
  <si>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</si>
  <si>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柳井地区広域消防組合（一般会計）</t>
    <rPh sb="0" eb="2">
      <t>ヤナイ</t>
    </rPh>
    <rPh sb="2" eb="4">
      <t>チク</t>
    </rPh>
    <rPh sb="4" eb="6">
      <t>コウイキ</t>
    </rPh>
    <rPh sb="6" eb="8">
      <t>ショウボウ</t>
    </rPh>
    <rPh sb="8" eb="10">
      <t>クミアイ</t>
    </rPh>
    <rPh sb="11" eb="15">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</si>
  <si>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</si>
  <si>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柳井地域広域水道企業団（水道用水供給事業特別会計）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トクベツ</t>
    </rPh>
    <rPh sb="22" eb="24">
      <t>カイケイ</t>
    </rPh>
    <phoneticPr fontId="2"/>
  </si>
  <si>
    <t>熊南総合事務組合（一般会計）</t>
    <rPh sb="0" eb="2">
      <t>クマミナミ</t>
    </rPh>
    <rPh sb="2" eb="4">
      <t>ソウゴウ</t>
    </rPh>
    <rPh sb="4" eb="6">
      <t>ジム</t>
    </rPh>
    <rPh sb="6" eb="8">
      <t>クミアイ</t>
    </rPh>
    <rPh sb="9" eb="13">
      <t>イッパンカイケイ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</si>
  <si>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</si>
  <si>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</si>
  <si>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</si>
  <si>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</si>
  <si>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</si>
  <si>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</si>
  <si>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</si>
  <si>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</si>
  <si>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</si>
  <si>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</si>
  <si>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</si>
  <si>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</si>
  <si>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</si>
  <si>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</si>
  <si>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</si>
  <si>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ふるさと振興基金</t>
    <rPh sb="4" eb="6">
      <t>シンコウ</t>
    </rPh>
    <rPh sb="6" eb="8">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</si>
  <si>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</si>
  <si>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</si>
  <si>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森林環境整備基金</t>
    <rPh sb="0" eb="2">
      <t>シンリン</t>
    </rPh>
    <rPh sb="2" eb="4">
      <t>カンキョウ</t>
    </rPh>
    <rPh sb="4" eb="6">
      <t>セイビ</t>
    </rPh>
    <rPh sb="6" eb="8">
      <t>キキン</t>
    </rPh>
    <phoneticPr fontId="2"/>
  </si>
  <si>
    <t>ボートパーク管理基金</t>
    <rPh sb="6" eb="8">
      <t>カンリ</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</si>
</sst>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130A-4C63-8F7E-4870D58B08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15113</c:v>
                </c:pt>
                <c:pt idx="1">
                  <c:v>29001</c:v>
                </c:pt>
                <c:pt idx="2">
                  <c:v>118264</c:v>
                </c:pt>
                <c:pt idx="3">
                  <c:v>49640</c:v>
                </c:pt>
                <c:pt idx="4">
                  <c:v>32804</c:v>
                </c:pt>
              </c:numCache>
            </c:numRef>
          </c:val>
          <c:smooth val="0"/>
          <c:extLst>
            <c:ext xmlns:c16="http://schemas.microsoft.com/office/drawing/2014/chart" uri="{C3380CC4-5D6E-409C-BE32-E72D297353CC}">
              <c16:uniqueId val="{00000001-130A-4C63-8F7E-4870D58B08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2.97</c:v>
                </c:pt>
                <c:pt idx="2">
                  <c:v>5.45</c:v>
                </c:pt>
                <c:pt idx="3">
                  <c:v>5.82</c:v>
                </c:pt>
                <c:pt idx="4">
                  <c:v>5.04</c:v>
                </c:pt>
              </c:numCache>
            </c:numRef>
          </c:val>
          <c:extLst>
            <c:ext xmlns:c16="http://schemas.microsoft.com/office/drawing/2014/chart" uri="{C3380CC4-5D6E-409C-BE32-E72D297353CC}">
              <c16:uniqueId val="{00000000-7C08-4BA6-8A74-00D746150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14.19</c:v>
                </c:pt>
                <c:pt idx="1">
                  <c:v>10.27</c:v>
                </c:pt>
                <c:pt idx="2">
                  <c:v>16.63</c:v>
                </c:pt>
                <c:pt idx="3">
                  <c:v>18.89</c:v>
                </c:pt>
                <c:pt idx="4">
                  <c:v>14.79</c:v>
                </c:pt>
              </c:numCache>
            </c:numRef>
          </c:val>
          <c:extLst>
            <c:ext xmlns:c16="http://schemas.microsoft.com/office/drawing/2014/chart" uri="{C3380CC4-5D6E-409C-BE32-E72D297353CC}">
              <c16:uniqueId val="{00000001-7C08-4BA6-8A74-00D746150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1.25</c:v>
                </c:pt>
                <c:pt idx="1">
                  <c:v>-4.16</c:v>
                </c:pt>
                <c:pt idx="2">
                  <c:v>9.6999999999999993</c:v>
                </c:pt>
                <c:pt idx="3">
                  <c:v>2.0099999999999998</c:v>
                </c:pt>
                <c:pt idx="4">
                  <c:v>-4.9400000000000004</c:v>
                </c:pt>
              </c:numCache>
            </c:numRef>
          </c:val>
          <c:smooth val="0"/>
          <c:extLst>
            <c:ext xmlns:c16="http://schemas.microsoft.com/office/drawing/2014/chart" uri="{C3380CC4-5D6E-409C-BE32-E72D297353CC}">
              <c16:uniqueId val="{00000002-7C08-4BA6-8A74-00D746150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0.16</c:v>
                </c:pt>
                <c:pt idx="4">
                  <c:v>#N/A</c:v>
                </c:pt>
                <c:pt idx="5">
                  <c:v>0</c:v>
                </c:pt>
                <c:pt idx="6">
                  <c:v>#N/A</c:v>
                </c:pt>
                <c:pt idx="7">
                  <c:v>1.06</c:v>
                </c:pt>
                <c:pt idx="8">
                  <c:v>0</c:v>
                </c:pt>
                <c:pt idx="9">
                  <c:v>0</c:v>
                </c:pt>
              </c:numCache>
            </c:numRef>
          </c:val>
          <c:extLst>
            <c:ext xmlns:c16="http://schemas.microsoft.com/office/drawing/2014/chart" uri="{C3380CC4-5D6E-409C-BE32-E72D297353CC}">
              <c16:uniqueId val="{00000000-E5D4-48D4-BC86-6451F5B42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4-48D4-BC86-6451F5B426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4-48D4-BC86-6451F5B426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D4-48D4-BC86-6451F5B4268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4-48D4-BC86-6451F5B42684}"/>
            </c:ext>
          </c:extLst>
        </c:ser>
        <c:ser>
          <c:idx val="5"/>
          <c:order val="5"/>
          <c:tx>
            <c:strRef>
              <c:f>データシート!$A$32</c:f>
              <c:strCache>
                <c:ptCount val="1"/>
                <c:pt idx="0">
                  <c:v>熊南地域介護認定審査会事業特別会計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D4-48D4-BC86-6451F5B426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c:ext xmlns:c16="http://schemas.microsoft.com/office/drawing/2014/chart" uri="{C3380CC4-5D6E-409C-BE32-E72D297353CC}">
              <c16:uniqueId val="{00000006-E5D4-48D4-BC86-6451F5B4268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1.58</c:v>
                </c:pt>
                <c:pt idx="2">
                  <c:v>#N/A</c:v>
                </c:pt>
                <c:pt idx="3">
                  <c:v>0.17</c:v>
                </c:pt>
                <c:pt idx="4">
                  <c:v>#N/A</c:v>
                </c:pt>
                <c:pt idx="5">
                  <c:v>0.67</c:v>
                </c:pt>
                <c:pt idx="6">
                  <c:v>#N/A</c:v>
                </c:pt>
                <c:pt idx="7">
                  <c:v>0.14000000000000001</c:v>
                </c:pt>
                <c:pt idx="8">
                  <c:v>#N/A</c:v>
                </c:pt>
                <c:pt idx="9">
                  <c:v>0.7</c:v>
                </c:pt>
              </c:numCache>
            </c:numRef>
          </c:val>
          <c:extLst>
            <c:ext xmlns:c16="http://schemas.microsoft.com/office/drawing/2014/chart" uri="{C3380CC4-5D6E-409C-BE32-E72D297353CC}">
              <c16:uniqueId val="{00000007-E5D4-48D4-BC86-6451F5B42684}"/>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0.78</c:v>
                </c:pt>
                <c:pt idx="4">
                  <c:v>#N/A</c:v>
                </c:pt>
                <c:pt idx="5">
                  <c:v>1.01</c:v>
                </c:pt>
                <c:pt idx="6">
                  <c:v>#N/A</c:v>
                </c:pt>
                <c:pt idx="7">
                  <c:v>2.0499999999999998</c:v>
                </c:pt>
                <c:pt idx="8">
                  <c:v>#N/A</c:v>
                </c:pt>
                <c:pt idx="9">
                  <c:v>1.88</c:v>
                </c:pt>
              </c:numCache>
            </c:numRef>
          </c:val>
          <c:extLst>
            <c:ext xmlns:c16="http://schemas.microsoft.com/office/drawing/2014/chart" uri="{C3380CC4-5D6E-409C-BE32-E72D297353CC}">
              <c16:uniqueId val="{00000008-E5D4-48D4-BC86-6451F5B426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3.94</c:v>
                </c:pt>
                <c:pt idx="2">
                  <c:v>#N/A</c:v>
                </c:pt>
                <c:pt idx="3">
                  <c:v>2.97</c:v>
                </c:pt>
                <c:pt idx="4">
                  <c:v>#N/A</c:v>
                </c:pt>
                <c:pt idx="5">
                  <c:v>5.45</c:v>
                </c:pt>
                <c:pt idx="6">
                  <c:v>#N/A</c:v>
                </c:pt>
                <c:pt idx="7">
                  <c:v>5.81</c:v>
                </c:pt>
                <c:pt idx="8">
                  <c:v>#N/A</c:v>
                </c:pt>
                <c:pt idx="9">
                  <c:v>5.03</c:v>
                </c:pt>
              </c:numCache>
            </c:numRef>
          </c:val>
          <c:extLst>
            <c:ext xmlns:c16="http://schemas.microsoft.com/office/drawing/2014/chart" uri="{C3380CC4-5D6E-409C-BE32-E72D297353CC}">
              <c16:uniqueId val="{00000009-E5D4-48D4-BC86-6451F5B426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551</c:v>
                </c:pt>
                <c:pt idx="5">
                  <c:v>543</c:v>
                </c:pt>
                <c:pt idx="8">
                  <c:v>538</c:v>
                </c:pt>
                <c:pt idx="11">
                  <c:v>534</c:v>
                </c:pt>
                <c:pt idx="14">
                  <c:v>511</c:v>
                </c:pt>
              </c:numCache>
            </c:numRef>
          </c:val>
          <c:extLst>
            <c:ext xmlns:c16="http://schemas.microsoft.com/office/drawing/2014/chart" uri="{C3380CC4-5D6E-409C-BE32-E72D297353CC}">
              <c16:uniqueId val="{00000000-0399-4313-8253-6818002E6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9-4313-8253-6818002E6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67</c:v>
                </c:pt>
                <c:pt idx="3">
                  <c:v>73</c:v>
                </c:pt>
                <c:pt idx="6">
                  <c:v>72</c:v>
                </c:pt>
                <c:pt idx="9">
                  <c:v>71</c:v>
                </c:pt>
                <c:pt idx="12">
                  <c:v>70</c:v>
                </c:pt>
              </c:numCache>
            </c:numRef>
          </c:val>
          <c:extLst>
            <c:ext xmlns:c16="http://schemas.microsoft.com/office/drawing/2014/chart" uri="{C3380CC4-5D6E-409C-BE32-E72D297353CC}">
              <c16:uniqueId val="{00000002-0399-4313-8253-6818002E6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55</c:v>
                </c:pt>
                <c:pt idx="6">
                  <c:v>58</c:v>
                </c:pt>
                <c:pt idx="9">
                  <c:v>57</c:v>
                </c:pt>
                <c:pt idx="12">
                  <c:v>55</c:v>
                </c:pt>
              </c:numCache>
            </c:numRef>
          </c:val>
          <c:extLst>
            <c:ext xmlns:c16="http://schemas.microsoft.com/office/drawing/2014/chart" uri="{C3380CC4-5D6E-409C-BE32-E72D297353CC}">
              <c16:uniqueId val="{00000003-0399-4313-8253-6818002E6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299</c:v>
                </c:pt>
                <c:pt idx="6">
                  <c:v>317</c:v>
                </c:pt>
                <c:pt idx="9">
                  <c:v>330</c:v>
                </c:pt>
                <c:pt idx="12">
                  <c:v>266</c:v>
                </c:pt>
              </c:numCache>
            </c:numRef>
          </c:val>
          <c:extLst>
            <c:ext xmlns:c16="http://schemas.microsoft.com/office/drawing/2014/chart" uri="{C3380CC4-5D6E-409C-BE32-E72D297353CC}">
              <c16:uniqueId val="{00000004-0399-4313-8253-6818002E6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9-4313-8253-6818002E6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9-4313-8253-6818002E6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502</c:v>
                </c:pt>
                <c:pt idx="3">
                  <c:v>502</c:v>
                </c:pt>
                <c:pt idx="6">
                  <c:v>497</c:v>
                </c:pt>
                <c:pt idx="9">
                  <c:v>501</c:v>
                </c:pt>
                <c:pt idx="12">
                  <c:v>481</c:v>
                </c:pt>
              </c:numCache>
            </c:numRef>
          </c:val>
          <c:extLst>
            <c:ext xmlns:c16="http://schemas.microsoft.com/office/drawing/2014/chart" uri="{C3380CC4-5D6E-409C-BE32-E72D297353CC}">
              <c16:uniqueId val="{00000007-0399-4313-8253-6818002E62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370</c:v>
                </c:pt>
                <c:pt idx="2">
                  <c:v>#N/A</c:v>
                </c:pt>
                <c:pt idx="3">
                  <c:v>#N/A</c:v>
                </c:pt>
                <c:pt idx="4">
                  <c:v>386</c:v>
                </c:pt>
                <c:pt idx="5">
                  <c:v>#N/A</c:v>
                </c:pt>
                <c:pt idx="6">
                  <c:v>#N/A</c:v>
                </c:pt>
                <c:pt idx="7">
                  <c:v>406</c:v>
                </c:pt>
                <c:pt idx="8">
                  <c:v>#N/A</c:v>
                </c:pt>
                <c:pt idx="9">
                  <c:v>#N/A</c:v>
                </c:pt>
                <c:pt idx="10">
                  <c:v>425</c:v>
                </c:pt>
                <c:pt idx="11">
                  <c:v>#N/A</c:v>
                </c:pt>
                <c:pt idx="12">
                  <c:v>#N/A</c:v>
                </c:pt>
                <c:pt idx="13">
                  <c:v>361</c:v>
                </c:pt>
                <c:pt idx="14">
                  <c:v>#N/A</c:v>
                </c:pt>
              </c:numCache>
            </c:numRef>
          </c:val>
          <c:smooth val="0"/>
          <c:extLst>
            <c:ext xmlns:c16="http://schemas.microsoft.com/office/drawing/2014/chart" uri="{C3380CC4-5D6E-409C-BE32-E72D297353CC}">
              <c16:uniqueId val="{00000008-0399-4313-8253-6818002E62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5924</c:v>
                </c:pt>
                <c:pt idx="5">
                  <c:v>5684</c:v>
                </c:pt>
                <c:pt idx="8">
                  <c:v>6015</c:v>
                </c:pt>
                <c:pt idx="11">
                  <c:v>5860</c:v>
                </c:pt>
                <c:pt idx="14">
                  <c:v>5644</c:v>
                </c:pt>
              </c:numCache>
            </c:numRef>
          </c:val>
          <c:extLst>
            <c:ext xmlns:c16="http://schemas.microsoft.com/office/drawing/2014/chart" uri="{C3380CC4-5D6E-409C-BE32-E72D297353CC}">
              <c16:uniqueId val="{00000000-9E7C-4D22-952E-0E60013A4B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136</c:v>
                </c:pt>
                <c:pt idx="5">
                  <c:v>114</c:v>
                </c:pt>
                <c:pt idx="8">
                  <c:v>107</c:v>
                </c:pt>
                <c:pt idx="11">
                  <c:v>96</c:v>
                </c:pt>
                <c:pt idx="14">
                  <c:v>73</c:v>
                </c:pt>
              </c:numCache>
            </c:numRef>
          </c:val>
          <c:extLst>
            <c:ext xmlns:c16="http://schemas.microsoft.com/office/drawing/2014/chart" uri="{C3380CC4-5D6E-409C-BE32-E72D297353CC}">
              <c16:uniqueId val="{00000001-9E7C-4D22-952E-0E60013A4B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1004</c:v>
                </c:pt>
                <c:pt idx="5">
                  <c:v>915</c:v>
                </c:pt>
                <c:pt idx="8">
                  <c:v>1135</c:v>
                </c:pt>
                <c:pt idx="11">
                  <c:v>1158</c:v>
                </c:pt>
                <c:pt idx="14">
                  <c:v>1023</c:v>
                </c:pt>
              </c:numCache>
            </c:numRef>
          </c:val>
          <c:extLst>
            <c:ext xmlns:c16="http://schemas.microsoft.com/office/drawing/2014/chart" uri="{C3380CC4-5D6E-409C-BE32-E72D297353CC}">
              <c16:uniqueId val="{00000002-9E7C-4D22-952E-0E60013A4B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7C-4D22-952E-0E60013A4B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7C-4D22-952E-0E60013A4B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7C-4D22-952E-0E60013A4B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1073</c:v>
                </c:pt>
                <c:pt idx="3">
                  <c:v>1044</c:v>
                </c:pt>
                <c:pt idx="6">
                  <c:v>1004</c:v>
                </c:pt>
                <c:pt idx="9">
                  <c:v>961</c:v>
                </c:pt>
                <c:pt idx="12">
                  <c:v>923</c:v>
                </c:pt>
              </c:numCache>
            </c:numRef>
          </c:val>
          <c:extLst>
            <c:ext xmlns:c16="http://schemas.microsoft.com/office/drawing/2014/chart" uri="{C3380CC4-5D6E-409C-BE32-E72D297353CC}">
              <c16:uniqueId val="{00000006-9E7C-4D22-952E-0E60013A4B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629</c:v>
                </c:pt>
                <c:pt idx="3">
                  <c:v>544</c:v>
                </c:pt>
                <c:pt idx="6">
                  <c:v>482</c:v>
                </c:pt>
                <c:pt idx="9">
                  <c:v>422</c:v>
                </c:pt>
                <c:pt idx="12">
                  <c:v>461</c:v>
                </c:pt>
              </c:numCache>
            </c:numRef>
          </c:val>
          <c:extLst>
            <c:ext xmlns:c16="http://schemas.microsoft.com/office/drawing/2014/chart" uri="{C3380CC4-5D6E-409C-BE32-E72D297353CC}">
              <c16:uniqueId val="{00000007-9E7C-4D22-952E-0E60013A4B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4526</c:v>
                </c:pt>
                <c:pt idx="3">
                  <c:v>4345</c:v>
                </c:pt>
                <c:pt idx="6">
                  <c:v>4232</c:v>
                </c:pt>
                <c:pt idx="9">
                  <c:v>4148</c:v>
                </c:pt>
                <c:pt idx="12">
                  <c:v>3955</c:v>
                </c:pt>
              </c:numCache>
            </c:numRef>
          </c:val>
          <c:extLst>
            <c:ext xmlns:c16="http://schemas.microsoft.com/office/drawing/2014/chart" uri="{C3380CC4-5D6E-409C-BE32-E72D297353CC}">
              <c16:uniqueId val="{00000008-9E7C-4D22-952E-0E60013A4B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578</c:v>
                </c:pt>
                <c:pt idx="3">
                  <c:v>523</c:v>
                </c:pt>
                <c:pt idx="6">
                  <c:v>468</c:v>
                </c:pt>
                <c:pt idx="9">
                  <c:v>413</c:v>
                </c:pt>
                <c:pt idx="12">
                  <c:v>362</c:v>
                </c:pt>
              </c:numCache>
            </c:numRef>
          </c:val>
          <c:extLst>
            <c:ext xmlns:c16="http://schemas.microsoft.com/office/drawing/2014/chart" uri="{C3380CC4-5D6E-409C-BE32-E72D297353CC}">
              <c16:uniqueId val="{00000009-9E7C-4D22-952E-0E60013A4B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4563</c:v>
                </c:pt>
                <c:pt idx="3">
                  <c:v>4425</c:v>
                </c:pt>
                <c:pt idx="6">
                  <c:v>5089</c:v>
                </c:pt>
                <c:pt idx="9">
                  <c:v>4956</c:v>
                </c:pt>
                <c:pt idx="12">
                  <c:v>4782</c:v>
                </c:pt>
              </c:numCache>
            </c:numRef>
          </c:val>
          <c:extLst>
            <c:ext xmlns:c16="http://schemas.microsoft.com/office/drawing/2014/chart" uri="{C3380CC4-5D6E-409C-BE32-E72D297353CC}">
              <c16:uniqueId val="{0000000A-9E7C-4D22-952E-0E60013A4B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4306</c:v>
                </c:pt>
                <c:pt idx="2">
                  <c:v>#N/A</c:v>
                </c:pt>
                <c:pt idx="3">
                  <c:v>#N/A</c:v>
                </c:pt>
                <c:pt idx="4">
                  <c:v>4168</c:v>
                </c:pt>
                <c:pt idx="5">
                  <c:v>#N/A</c:v>
                </c:pt>
                <c:pt idx="6">
                  <c:v>#N/A</c:v>
                </c:pt>
                <c:pt idx="7">
                  <c:v>4017</c:v>
                </c:pt>
                <c:pt idx="8">
                  <c:v>#N/A</c:v>
                </c:pt>
                <c:pt idx="9">
                  <c:v>#N/A</c:v>
                </c:pt>
                <c:pt idx="10">
                  <c:v>3787</c:v>
                </c:pt>
                <c:pt idx="11">
                  <c:v>#N/A</c:v>
                </c:pt>
                <c:pt idx="12">
                  <c:v>#N/A</c:v>
                </c:pt>
                <c:pt idx="13">
                  <c:v>3742</c:v>
                </c:pt>
                <c:pt idx="14">
                  <c:v>#N/A</c:v>
                </c:pt>
              </c:numCache>
            </c:numRef>
          </c:val>
          <c:smooth val="0"/>
          <c:extLst>
            <c:ext xmlns:c16="http://schemas.microsoft.com/office/drawing/2014/chart" uri="{C3380CC4-5D6E-409C-BE32-E72D297353CC}">
              <c16:uniqueId val="{0000000B-9E7C-4D22-952E-0E60013A4B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702</c:v>
                </c:pt>
                <c:pt idx="2">
                  <c:v>548</c:v>
                </c:pt>
              </c:numCache>
            </c:numRef>
          </c:val>
          <c:extLst>
            <c:ext xmlns:c16="http://schemas.microsoft.com/office/drawing/2014/chart" uri="{C3380CC4-5D6E-409C-BE32-E72D297353CC}">
              <c16:uniqueId val="{00000000-CC0B-4583-8408-96C72BC455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C0B-4583-8408-96C72BC455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c:v>
                </c:pt>
                <c:pt idx="1">
                  <c:v>152</c:v>
                </c:pt>
                <c:pt idx="2">
                  <c:v>152</c:v>
                </c:pt>
              </c:numCache>
            </c:numRef>
          </c:val>
          <c:extLst>
            <c:ext xmlns:c16="http://schemas.microsoft.com/office/drawing/2014/chart" uri="{C3380CC4-5D6E-409C-BE32-E72D297353CC}">
              <c16:uniqueId val="{00000002-CC0B-4583-8408-96C72BC455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％）に加え、町内に中心となる産業が少ないこと等により、財政基盤が弱く、類似団体平均を下回っている。収入額、需要額ともに増加しており、推移は横ばいの状態となっている。財政基盤の強化のため、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税収等の自主財源の確保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事業の見直し等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の減による経常一般財源の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％と比率が増加し、類似団体平均を上回っている。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、経常経費の削減に取り組み、一般財源の確保に努める。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504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64</xdr:row>
      <xdr:rowOff>5588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504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83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人当たりの金額が、類似団体平均を下回っている。主に、人口の減少を要因として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いる。引き続き事務事業の見直しや効率化を進め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、コストの低減を図る。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76026</xdr:rowOff>
    </xdr:from>
    <xdr:to>
      <xdr:col>23</xdr:col>
      <xdr:colOff>133350</xdr:colOff>
      <xdr:row>81</xdr:row>
      <xdr:rowOff>110533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63476"/>
          <a:ext cx="8382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80842</xdr:rowOff>
    </xdr:from>
    <xdr:to>
      <xdr:col>19</xdr:col>
      <xdr:colOff>133350</xdr:colOff>
      <xdr:row>81</xdr:row>
      <xdr:rowOff>110533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8292"/>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160840</xdr:rowOff>
    </xdr:from>
    <xdr:to>
      <xdr:col>15</xdr:col>
      <xdr:colOff>82550</xdr:colOff>
      <xdr:row>81</xdr:row>
      <xdr:rowOff>80842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840"/>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111618</xdr:rowOff>
    </xdr:from>
    <xdr:to>
      <xdr:col>11</xdr:col>
      <xdr:colOff>31750</xdr:colOff>
      <xdr:row>80</xdr:row>
      <xdr:rowOff>160840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25226</xdr:rowOff>
    </xdr:from>
    <xdr:to>
      <xdr:col>23</xdr:col>
      <xdr:colOff>184150</xdr:colOff>
      <xdr:row>81</xdr:row>
      <xdr:rowOff>126826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41753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59733</xdr:rowOff>
    </xdr:from>
    <xdr:to>
      <xdr:col>19</xdr:col>
      <xdr:colOff>184150</xdr:colOff>
      <xdr:row>81</xdr:row>
      <xdr:rowOff>161333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30042</xdr:rowOff>
    </xdr:from>
    <xdr:to>
      <xdr:col>15</xdr:col>
      <xdr:colOff>133350</xdr:colOff>
      <xdr:row>81</xdr:row>
      <xdr:rowOff>131642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110040</xdr:rowOff>
    </xdr:from>
    <xdr:to>
      <xdr:col>11</xdr:col>
      <xdr:colOff>82550</xdr:colOff>
      <xdr:row>81</xdr:row>
      <xdr:rowOff>40190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50367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60818</xdr:rowOff>
    </xdr:from>
    <xdr:to>
      <xdr:col>7</xdr:col>
      <xdr:colOff>31750</xdr:colOff>
      <xdr:row>80</xdr:row>
      <xdr:rowOff>162418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ポイント増加しているが、類似団体や全国町村平均を下回っている。引き続き、地域の民間企業の平均給与の状況や国、県、他市町の動向等を伺いながら、より一層の給与水準の適正化に努める。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増加しているが、類似団体平均を下回っている。計画に基づき、事務事業の見直しや民間委託の推進、新規採用の抑制など定員の適正化等に取り組んできたことが要因と考えられる。今後は、業務量等の増加により一定数の増員が必要となるた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84633</xdr:rowOff>
    </xdr:from>
    <xdr:to>
      <xdr:col>81</xdr:col>
      <xdr:colOff>44450</xdr:colOff>
      <xdr:row>61</xdr:row>
      <xdr:rowOff>95250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308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49403</xdr:rowOff>
    </xdr:from>
    <xdr:to>
      <xdr:col>77</xdr:col>
      <xdr:colOff>44450</xdr:colOff>
      <xdr:row>61</xdr:row>
      <xdr:rowOff>84633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7853"/>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41199</xdr:rowOff>
    </xdr:from>
    <xdr:to>
      <xdr:col>72</xdr:col>
      <xdr:colOff>203200</xdr:colOff>
      <xdr:row>61</xdr:row>
      <xdr:rowOff>49403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96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38303</xdr:rowOff>
    </xdr:from>
    <xdr:to>
      <xdr:col>68</xdr:col>
      <xdr:colOff>152400</xdr:colOff>
      <xdr:row>61</xdr:row>
      <xdr:rowOff>41199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33833</xdr:rowOff>
    </xdr:from>
    <xdr:to>
      <xdr:col>77</xdr:col>
      <xdr:colOff>95250</xdr:colOff>
      <xdr:row>61</xdr:row>
      <xdr:rowOff>135433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145610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161849</xdr:rowOff>
    </xdr:from>
    <xdr:to>
      <xdr:col>68</xdr:col>
      <xdr:colOff>203200</xdr:colOff>
      <xdr:row>61</xdr:row>
      <xdr:rowOff>91999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102176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158953</xdr:rowOff>
    </xdr:from>
    <xdr:to>
      <xdr:col>64</xdr:col>
      <xdr:colOff>152400</xdr:colOff>
      <xdr:row>61</xdr:row>
      <xdr:rowOff>89103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地方債の元利償還金及び公営企業における準元利償還金の減少に伴い、比率は減少している。一般会計及び下水道事業会計ともに元利償還金がピークを過ぎたことから、次年度以降においても減少で推移すると見込まれるが、類似団体平均を上回っているため、引き続き、新規借入の抑制等に努め、比率の低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3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114554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114554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標準財政規模が減少しているが、一般会計、公営企業会計の地方債の現在高の減少による将来負担額の減少により、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。しかしながら、類似団体平均を大きく上回っているため、今後も計画的な事業実施の適正化を図り、財政の健全化に努める。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21</xdr:row>
      <xdr:rowOff>69790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65185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69790</xdr:rowOff>
    </xdr:from>
    <xdr:to>
      <xdr:col>77</xdr:col>
      <xdr:colOff>44450</xdr:colOff>
      <xdr:row>21</xdr:row>
      <xdr:rowOff>110006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702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110006</xdr:rowOff>
    </xdr:from>
    <xdr:to>
      <xdr:col>72</xdr:col>
      <xdr:colOff>203200</xdr:colOff>
      <xdr:row>22</xdr:row>
      <xdr:rowOff>110913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1045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72753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88281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605</xdr:rowOff>
    </xdr:from>
    <xdr:to>
      <xdr:col>81</xdr:col>
      <xdr:colOff>95250</xdr:colOff>
      <xdr:row>21</xdr:row>
      <xdr:rowOff>102205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144132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18990</xdr:rowOff>
    </xdr:from>
    <xdr:to>
      <xdr:col>77</xdr:col>
      <xdr:colOff>95250</xdr:colOff>
      <xdr:row>21</xdr:row>
      <xdr:rowOff>120590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105367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59206</xdr:rowOff>
    </xdr:from>
    <xdr:to>
      <xdr:col>73</xdr:col>
      <xdr:colOff>44450</xdr:colOff>
      <xdr:row>21</xdr:row>
      <xdr:rowOff>160806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145583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21953</xdr:rowOff>
    </xdr:from>
    <xdr:to>
      <xdr:col>64</xdr:col>
      <xdr:colOff>152400</xdr:colOff>
      <xdr:row>23</xdr:row>
      <xdr:rowOff>123553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9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108330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40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前年度と比較すると、比率は増加し、類似団体平均を上回っている。職員の適切な評価による人事評価制度を構築し、事業の民間委託の推進等に取り組み、総人件費の削減に努める。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40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740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は増加しているため、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率、類似団体平均ともほぼ同じ水準となっている。扶助費の抑制は、高齢化率の増加や子育て支援など性質上困難なものが多くあるが、事業や対象者等の見直しを行うことにより、今後も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要因としては、公営企業会計への繰出金が必要となっているためである。今後公営企業会計については、適正な料金価格等による健全化を図ることなど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91077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546"/>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63154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91077</xdr:rowOff>
    </xdr:from>
    <xdr:to>
      <xdr:col>82</xdr:col>
      <xdr:colOff>196850</xdr:colOff>
      <xdr:row>60</xdr:row>
      <xdr:rowOff>91077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133531</xdr:rowOff>
    </xdr:from>
    <xdr:to>
      <xdr:col>82</xdr:col>
      <xdr:colOff>107950</xdr:colOff>
      <xdr:row>60</xdr:row>
      <xdr:rowOff>117203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7631"/>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117203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25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12519</xdr:rowOff>
    </xdr:from>
    <xdr:to>
      <xdr:col>78</xdr:col>
      <xdr:colOff>120650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25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77833</xdr:rowOff>
    </xdr:from>
    <xdr:to>
      <xdr:col>69</xdr:col>
      <xdr:colOff>142875</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82731</xdr:rowOff>
    </xdr:from>
    <xdr:to>
      <xdr:col>82</xdr:col>
      <xdr:colOff>158750</xdr:colOff>
      <xdr:row>59</xdr:row>
      <xdr:rowOff>12881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54808</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66403</xdr:rowOff>
    </xdr:from>
    <xdr:to>
      <xdr:col>78</xdr:col>
      <xdr:colOff>120650</xdr:colOff>
      <xdr:row>60</xdr:row>
      <xdr:rowOff>168003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152780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159476</xdr:rowOff>
    </xdr:from>
    <xdr:to>
      <xdr:col>74</xdr:col>
      <xdr:colOff>31750</xdr:colOff>
      <xdr:row>60</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74403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118654</xdr:rowOff>
    </xdr:from>
    <xdr:to>
      <xdr:col>65</xdr:col>
      <xdr:colOff>53975</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が、物価高騰等により事業費が増加したことに伴い、前年度と比較すると、比率は増加し、類似団体平均も上回っている。今後も適切な精査や運用に努め、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8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によるもので、減少はしているが、財政運営に重くのしかかっている。引き続き、新規借入の抑制等、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2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7150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715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116332</xdr:rowOff>
    </xdr:from>
    <xdr:to>
      <xdr:col>29</xdr:col>
      <xdr:colOff>127000</xdr:colOff>
      <xdr:row>16</xdr:row>
      <xdr:rowOff>141213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07157"/>
          <a:ext cx="647700" cy="2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141213</xdr:rowOff>
    </xdr:from>
    <xdr:to>
      <xdr:col>26</xdr:col>
      <xdr:colOff>50800</xdr:colOff>
      <xdr:row>17</xdr:row>
      <xdr:rowOff>11784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2038"/>
          <a:ext cx="698500" cy="4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11784</xdr:rowOff>
    </xdr:from>
    <xdr:to>
      <xdr:col>22</xdr:col>
      <xdr:colOff>114300</xdr:colOff>
      <xdr:row>17</xdr:row>
      <xdr:rowOff>25372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4059"/>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25372</xdr:rowOff>
    </xdr:from>
    <xdr:to>
      <xdr:col>18</xdr:col>
      <xdr:colOff>177800</xdr:colOff>
      <xdr:row>17</xdr:row>
      <xdr:rowOff>44410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7647"/>
          <a:ext cx="6985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65532</xdr:rowOff>
    </xdr:from>
    <xdr:to>
      <xdr:col>29</xdr:col>
      <xdr:colOff>177800</xdr:colOff>
      <xdr:row>16</xdr:row>
      <xdr:rowOff>167132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37609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90413</xdr:rowOff>
    </xdr:from>
    <xdr:to>
      <xdr:col>26</xdr:col>
      <xdr:colOff>101600</xdr:colOff>
      <xdr:row>17</xdr:row>
      <xdr:rowOff>20563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6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132434</xdr:rowOff>
    </xdr:from>
    <xdr:to>
      <xdr:col>22</xdr:col>
      <xdr:colOff>165100</xdr:colOff>
      <xdr:row>17</xdr:row>
      <xdr:rowOff>62584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2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47361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146022</xdr:rowOff>
    </xdr:from>
    <xdr:to>
      <xdr:col>19</xdr:col>
      <xdr:colOff>38100</xdr:colOff>
      <xdr:row>17</xdr:row>
      <xdr:rowOff>76172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165060</xdr:rowOff>
    </xdr:from>
    <xdr:to>
      <xdr:col>15</xdr:col>
      <xdr:colOff>101600</xdr:colOff>
      <xdr:row>17</xdr:row>
      <xdr:rowOff>95210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79987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341999</xdr:rowOff>
    </xdr:from>
    <xdr:to>
      <xdr:col>29</xdr:col>
      <xdr:colOff>127000</xdr:colOff>
      <xdr:row>35</xdr:row>
      <xdr:rowOff>111844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09449"/>
          <a:ext cx="647700" cy="1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341999</xdr:rowOff>
    </xdr:from>
    <xdr:to>
      <xdr:col>26</xdr:col>
      <xdr:colOff>50800</xdr:colOff>
      <xdr:row>35</xdr:row>
      <xdr:rowOff>54991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09449"/>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54991</xdr:rowOff>
    </xdr:from>
    <xdr:to>
      <xdr:col>22</xdr:col>
      <xdr:colOff>114300</xdr:colOff>
      <xdr:row>35</xdr:row>
      <xdr:rowOff>109124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65341"/>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109124</xdr:rowOff>
    </xdr:from>
    <xdr:to>
      <xdr:col>18</xdr:col>
      <xdr:colOff>177800</xdr:colOff>
      <xdr:row>35</xdr:row>
      <xdr:rowOff>151369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19474"/>
          <a:ext cx="698500" cy="4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61044</xdr:rowOff>
    </xdr:from>
    <xdr:to>
      <xdr:col>29</xdr:col>
      <xdr:colOff>177800</xdr:colOff>
      <xdr:row>35</xdr:row>
      <xdr:rowOff>162644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249021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291199</xdr:rowOff>
    </xdr:from>
    <xdr:to>
      <xdr:col>26</xdr:col>
      <xdr:colOff>101600</xdr:colOff>
      <xdr:row>35</xdr:row>
      <xdr:rowOff>49899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5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2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4191</xdr:rowOff>
    </xdr:from>
    <xdr:to>
      <xdr:col>22</xdr:col>
      <xdr:colOff>165100</xdr:colOff>
      <xdr:row>35</xdr:row>
      <xdr:rowOff>105791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1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115968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58324</xdr:rowOff>
    </xdr:from>
    <xdr:to>
      <xdr:col>19</xdr:col>
      <xdr:colOff>38100</xdr:colOff>
      <xdr:row>35</xdr:row>
      <xdr:rowOff>159924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6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170101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100569</xdr:rowOff>
    </xdr:from>
    <xdr:to>
      <xdr:col>15</xdr:col>
      <xdr:colOff>101600</xdr:colOff>
      <xdr:row>35</xdr:row>
      <xdr:rowOff>202169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7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4067</xdr:rowOff>
    </xdr:from>
    <xdr:to>
      <xdr:col>24</xdr:col>
      <xdr:colOff>63500</xdr:colOff>
      <xdr:row>36</xdr:row>
      <xdr:rowOff>28335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267"/>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28335</xdr:rowOff>
    </xdr:from>
    <xdr:to>
      <xdr:col>19</xdr:col>
      <xdr:colOff>177800</xdr:colOff>
      <xdr:row>36</xdr:row>
      <xdr:rowOff>61770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0535"/>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61770</xdr:rowOff>
    </xdr:from>
    <xdr:to>
      <xdr:col>15</xdr:col>
      <xdr:colOff>50800</xdr:colOff>
      <xdr:row>36</xdr:row>
      <xdr:rowOff>69136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397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69136</xdr:rowOff>
    </xdr:from>
    <xdr:to>
      <xdr:col>10</xdr:col>
      <xdr:colOff>114300</xdr:colOff>
      <xdr:row>36</xdr:row>
      <xdr:rowOff>103202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124717</xdr:rowOff>
    </xdr:from>
    <xdr:to>
      <xdr:col>24</xdr:col>
      <xdr:colOff>114300</xdr:colOff>
      <xdr:row>36</xdr:row>
      <xdr:rowOff>54867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148985</xdr:rowOff>
    </xdr:from>
    <xdr:to>
      <xdr:col>20</xdr:col>
      <xdr:colOff>38100</xdr:colOff>
      <xdr:row>36</xdr:row>
      <xdr:rowOff>79135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70262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10970</xdr:rowOff>
    </xdr:from>
    <xdr:to>
      <xdr:col>15</xdr:col>
      <xdr:colOff>101600</xdr:colOff>
      <xdr:row>36</xdr:row>
      <xdr:rowOff>112570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103697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18336</xdr:rowOff>
    </xdr:from>
    <xdr:to>
      <xdr:col>10</xdr:col>
      <xdr:colOff>165100</xdr:colOff>
      <xdr:row>36</xdr:row>
      <xdr:rowOff>119936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111063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52402</xdr:rowOff>
    </xdr:from>
    <xdr:to>
      <xdr:col>6</xdr:col>
      <xdr:colOff>38100</xdr:colOff>
      <xdr:row>36</xdr:row>
      <xdr:rowOff>154002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145129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123570</xdr:rowOff>
    </xdr:from>
    <xdr:to>
      <xdr:col>24</xdr:col>
      <xdr:colOff>63500</xdr:colOff>
      <xdr:row>57</xdr:row>
      <xdr:rowOff>23676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24770"/>
          <a:ext cx="838200" cy="7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123570</xdr:rowOff>
    </xdr:from>
    <xdr:to>
      <xdr:col>19</xdr:col>
      <xdr:colOff>177800</xdr:colOff>
      <xdr:row>56</xdr:row>
      <xdr:rowOff>132412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24770"/>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132412</xdr:rowOff>
    </xdr:from>
    <xdr:to>
      <xdr:col>15</xdr:col>
      <xdr:colOff>50800</xdr:colOff>
      <xdr:row>57</xdr:row>
      <xdr:rowOff>71427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3612"/>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71427</xdr:rowOff>
    </xdr:from>
    <xdr:to>
      <xdr:col>10</xdr:col>
      <xdr:colOff>114300</xdr:colOff>
      <xdr:row>57</xdr:row>
      <xdr:rowOff>96440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144326</xdr:rowOff>
    </xdr:from>
    <xdr:to>
      <xdr:col>24</xdr:col>
      <xdr:colOff>114300</xdr:colOff>
      <xdr:row>57</xdr:row>
      <xdr:rowOff>74476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59253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72770</xdr:rowOff>
    </xdr:from>
    <xdr:to>
      <xdr:col>20</xdr:col>
      <xdr:colOff>38100</xdr:colOff>
      <xdr:row>57</xdr:row>
      <xdr:rowOff>2920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165497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81612</xdr:rowOff>
    </xdr:from>
    <xdr:to>
      <xdr:col>15</xdr:col>
      <xdr:colOff>101600</xdr:colOff>
      <xdr:row>57</xdr:row>
      <xdr:rowOff>11762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20627</xdr:rowOff>
    </xdr:from>
    <xdr:to>
      <xdr:col>10</xdr:col>
      <xdr:colOff>165100</xdr:colOff>
      <xdr:row>57</xdr:row>
      <xdr:rowOff>122227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113354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45640</xdr:rowOff>
    </xdr:from>
    <xdr:to>
      <xdr:col>6</xdr:col>
      <xdr:colOff>38100</xdr:colOff>
      <xdr:row>57</xdr:row>
      <xdr:rowOff>147240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121504</xdr:rowOff>
    </xdr:from>
    <xdr:to>
      <xdr:col>24</xdr:col>
      <xdr:colOff>63500</xdr:colOff>
      <xdr:row>77</xdr:row>
      <xdr:rowOff>168458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23154"/>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168458</xdr:rowOff>
    </xdr:from>
    <xdr:to>
      <xdr:col>19</xdr:col>
      <xdr:colOff>177800</xdr:colOff>
      <xdr:row>78</xdr:row>
      <xdr:rowOff>7066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7010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168686</xdr:rowOff>
    </xdr:from>
    <xdr:to>
      <xdr:col>15</xdr:col>
      <xdr:colOff>50800</xdr:colOff>
      <xdr:row>78</xdr:row>
      <xdr:rowOff>7066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7033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168686</xdr:rowOff>
    </xdr:from>
    <xdr:to>
      <xdr:col>10</xdr:col>
      <xdr:colOff>114300</xdr:colOff>
      <xdr:row>78</xdr:row>
      <xdr:rowOff>32761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03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70704</xdr:rowOff>
    </xdr:from>
    <xdr:to>
      <xdr:col>24</xdr:col>
      <xdr:colOff>114300</xdr:colOff>
      <xdr:row>78</xdr:row>
      <xdr:rowOff>854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49131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117658</xdr:rowOff>
    </xdr:from>
    <xdr:to>
      <xdr:col>20</xdr:col>
      <xdr:colOff>38100</xdr:colOff>
      <xdr:row>78</xdr:row>
      <xdr:rowOff>47808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127716</xdr:rowOff>
    </xdr:from>
    <xdr:to>
      <xdr:col>15</xdr:col>
      <xdr:colOff>101600</xdr:colOff>
      <xdr:row>78</xdr:row>
      <xdr:rowOff>57866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48993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117886</xdr:rowOff>
    </xdr:from>
    <xdr:to>
      <xdr:col>10</xdr:col>
      <xdr:colOff>165100</xdr:colOff>
      <xdr:row>78</xdr:row>
      <xdr:rowOff>48036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153411</xdr:rowOff>
    </xdr:from>
    <xdr:to>
      <xdr:col>6</xdr:col>
      <xdr:colOff>38100</xdr:colOff>
      <xdr:row>78</xdr:row>
      <xdr:rowOff>83561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74688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86109</xdr:rowOff>
    </xdr:from>
    <xdr:to>
      <xdr:col>24</xdr:col>
      <xdr:colOff>63500</xdr:colOff>
      <xdr:row>96</xdr:row>
      <xdr:rowOff>15025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73859"/>
          <a:ext cx="838200" cy="10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16463</xdr:rowOff>
    </xdr:from>
    <xdr:to>
      <xdr:col>19</xdr:col>
      <xdr:colOff>177800</xdr:colOff>
      <xdr:row>96</xdr:row>
      <xdr:rowOff>15025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04213"/>
          <a:ext cx="889000" cy="1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16463</xdr:rowOff>
    </xdr:from>
    <xdr:to>
      <xdr:col>15</xdr:col>
      <xdr:colOff>50800</xdr:colOff>
      <xdr:row>96</xdr:row>
      <xdr:rowOff>126953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0421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126953</xdr:rowOff>
    </xdr:from>
    <xdr:to>
      <xdr:col>10</xdr:col>
      <xdr:colOff>114300</xdr:colOff>
      <xdr:row>97</xdr:row>
      <xdr:rowOff>20599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35309</xdr:rowOff>
    </xdr:from>
    <xdr:to>
      <xdr:col>24</xdr:col>
      <xdr:colOff>114300</xdr:colOff>
      <xdr:row>95</xdr:row>
      <xdr:rowOff>136909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135675</xdr:rowOff>
    </xdr:from>
    <xdr:to>
      <xdr:col>20</xdr:col>
      <xdr:colOff>38100</xdr:colOff>
      <xdr:row>96</xdr:row>
      <xdr:rowOff>65825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56952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137113</xdr:rowOff>
    </xdr:from>
    <xdr:to>
      <xdr:col>15</xdr:col>
      <xdr:colOff>101600</xdr:colOff>
      <xdr:row>95</xdr:row>
      <xdr:rowOff>67263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83790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76153</xdr:rowOff>
    </xdr:from>
    <xdr:to>
      <xdr:col>10</xdr:col>
      <xdr:colOff>165100</xdr:colOff>
      <xdr:row>97</xdr:row>
      <xdr:rowOff>6303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168880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141249</xdr:rowOff>
    </xdr:from>
    <xdr:to>
      <xdr:col>6</xdr:col>
      <xdr:colOff>38100</xdr:colOff>
      <xdr:row>97</xdr:row>
      <xdr:rowOff>71399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35536</xdr:rowOff>
    </xdr:from>
    <xdr:to>
      <xdr:col>55</xdr:col>
      <xdr:colOff>0</xdr:colOff>
      <xdr:row>36</xdr:row>
      <xdr:rowOff>150357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7736"/>
          <a:ext cx="8382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150357</xdr:rowOff>
    </xdr:from>
    <xdr:to>
      <xdr:col>50</xdr:col>
      <xdr:colOff>114300</xdr:colOff>
      <xdr:row>37</xdr:row>
      <xdr:rowOff>16402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2557"/>
          <a:ext cx="8890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72135</xdr:rowOff>
    </xdr:from>
    <xdr:to>
      <xdr:col>45</xdr:col>
      <xdr:colOff>177800</xdr:colOff>
      <xdr:row>37</xdr:row>
      <xdr:rowOff>16402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01435"/>
          <a:ext cx="8890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72135</xdr:rowOff>
    </xdr:from>
    <xdr:to>
      <xdr:col>41</xdr:col>
      <xdr:colOff>50800</xdr:colOff>
      <xdr:row>37</xdr:row>
      <xdr:rowOff>45681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156186</xdr:rowOff>
    </xdr:from>
    <xdr:to>
      <xdr:col>55</xdr:col>
      <xdr:colOff>50800</xdr:colOff>
      <xdr:row>36</xdr:row>
      <xdr:rowOff>86336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134613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99557</xdr:rowOff>
    </xdr:from>
    <xdr:to>
      <xdr:col>50</xdr:col>
      <xdr:colOff>165100</xdr:colOff>
      <xdr:row>37</xdr:row>
      <xdr:rowOff>29707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20834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137052</xdr:rowOff>
    </xdr:from>
    <xdr:to>
      <xdr:col>46</xdr:col>
      <xdr:colOff>38100</xdr:colOff>
      <xdr:row>37</xdr:row>
      <xdr:rowOff>67202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58329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21335</xdr:rowOff>
    </xdr:from>
    <xdr:to>
      <xdr:col>41</xdr:col>
      <xdr:colOff>101600</xdr:colOff>
      <xdr:row>34</xdr:row>
      <xdr:rowOff>122935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114062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166331</xdr:rowOff>
    </xdr:from>
    <xdr:to>
      <xdr:col>36</xdr:col>
      <xdr:colOff>165100</xdr:colOff>
      <xdr:row>37</xdr:row>
      <xdr:rowOff>96481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87608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108218</xdr:rowOff>
    </xdr:from>
    <xdr:to>
      <xdr:col>55</xdr:col>
      <xdr:colOff>0</xdr:colOff>
      <xdr:row>58</xdr:row>
      <xdr:rowOff>163200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52318"/>
          <a:ext cx="838200" cy="5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55563</xdr:rowOff>
    </xdr:from>
    <xdr:to>
      <xdr:col>50</xdr:col>
      <xdr:colOff>114300</xdr:colOff>
      <xdr:row>58</xdr:row>
      <xdr:rowOff>108218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8213"/>
          <a:ext cx="889000" cy="2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55563</xdr:rowOff>
    </xdr:from>
    <xdr:to>
      <xdr:col>45</xdr:col>
      <xdr:colOff>177800</xdr:colOff>
      <xdr:row>59</xdr:row>
      <xdr:rowOff>4170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28213"/>
          <a:ext cx="889000" cy="2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4170</xdr:rowOff>
    </xdr:from>
    <xdr:to>
      <xdr:col>41</xdr:col>
      <xdr:colOff>50800</xdr:colOff>
      <xdr:row>59</xdr:row>
      <xdr:rowOff>49524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119720"/>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112400</xdr:rowOff>
    </xdr:from>
    <xdr:to>
      <xdr:col>55</xdr:col>
      <xdr:colOff>50800</xdr:colOff>
      <xdr:row>59</xdr:row>
      <xdr:rowOff>42550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27327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57418</xdr:rowOff>
    </xdr:from>
    <xdr:to>
      <xdr:col>50</xdr:col>
      <xdr:colOff>165100</xdr:colOff>
      <xdr:row>58</xdr:row>
      <xdr:rowOff>159018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150145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4763</xdr:rowOff>
    </xdr:from>
    <xdr:to>
      <xdr:col>46</xdr:col>
      <xdr:colOff>38100</xdr:colOff>
      <xdr:row>57</xdr:row>
      <xdr:rowOff>106363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122890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124820</xdr:rowOff>
    </xdr:from>
    <xdr:to>
      <xdr:col>41</xdr:col>
      <xdr:colOff>101600</xdr:colOff>
      <xdr:row>59</xdr:row>
      <xdr:rowOff>54970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46097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170174</xdr:rowOff>
    </xdr:from>
    <xdr:to>
      <xdr:col>36</xdr:col>
      <xdr:colOff>165100</xdr:colOff>
      <xdr:row>59</xdr:row>
      <xdr:rowOff>100324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91451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2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60311</xdr:rowOff>
    </xdr:from>
    <xdr:to>
      <xdr:col>55</xdr:col>
      <xdr:colOff>0</xdr:colOff>
      <xdr:row>79</xdr:row>
      <xdr:rowOff>74744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04861"/>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35426</xdr:rowOff>
    </xdr:from>
    <xdr:to>
      <xdr:col>50</xdr:col>
      <xdr:colOff>114300</xdr:colOff>
      <xdr:row>79</xdr:row>
      <xdr:rowOff>74744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7997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35426</xdr:rowOff>
    </xdr:from>
    <xdr:to>
      <xdr:col>45</xdr:col>
      <xdr:colOff>177800</xdr:colOff>
      <xdr:row>79</xdr:row>
      <xdr:rowOff>65633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7997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65633</xdr:rowOff>
    </xdr:from>
    <xdr:to>
      <xdr:col>41</xdr:col>
      <xdr:colOff>50800</xdr:colOff>
      <xdr:row>79</xdr:row>
      <xdr:rowOff>74833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10183"/>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9511</xdr:rowOff>
    </xdr:from>
    <xdr:to>
      <xdr:col>55</xdr:col>
      <xdr:colOff>50800</xdr:colOff>
      <xdr:row>79</xdr:row>
      <xdr:rowOff>111111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95888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23944</xdr:rowOff>
    </xdr:from>
    <xdr:to>
      <xdr:col>50</xdr:col>
      <xdr:colOff>165100</xdr:colOff>
      <xdr:row>79</xdr:row>
      <xdr:rowOff>125544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156076</xdr:rowOff>
    </xdr:from>
    <xdr:to>
      <xdr:col>46</xdr:col>
      <xdr:colOff>38100</xdr:colOff>
      <xdr:row>79</xdr:row>
      <xdr:rowOff>86226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14833</xdr:rowOff>
    </xdr:from>
    <xdr:to>
      <xdr:col>41</xdr:col>
      <xdr:colOff>101600</xdr:colOff>
      <xdr:row>79</xdr:row>
      <xdr:rowOff>116433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107560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24033</xdr:rowOff>
    </xdr:from>
    <xdr:to>
      <xdr:col>36</xdr:col>
      <xdr:colOff>165100</xdr:colOff>
      <xdr:row>79</xdr:row>
      <xdr:rowOff>125633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116760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140071</xdr:rowOff>
    </xdr:from>
    <xdr:to>
      <xdr:col>55</xdr:col>
      <xdr:colOff>0</xdr:colOff>
      <xdr:row>98</xdr:row>
      <xdr:rowOff>28853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70721"/>
          <a:ext cx="838200" cy="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xdr:rowOff>
    </xdr:from>
    <xdr:to>
      <xdr:col>50</xdr:col>
      <xdr:colOff>114300</xdr:colOff>
      <xdr:row>97</xdr:row>
      <xdr:rowOff>140071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0157"/>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10957</xdr:rowOff>
    </xdr:from>
    <xdr:to>
      <xdr:col>45</xdr:col>
      <xdr:colOff>177800</xdr:colOff>
      <xdr:row>98</xdr:row>
      <xdr:rowOff>31051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0157"/>
          <a:ext cx="889000" cy="36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31051</xdr:rowOff>
    </xdr:from>
    <xdr:to>
      <xdr:col>41</xdr:col>
      <xdr:colOff>50800</xdr:colOff>
      <xdr:row>98</xdr:row>
      <xdr:rowOff>86857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33151"/>
          <a:ext cx="8890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149503</xdr:rowOff>
    </xdr:from>
    <xdr:to>
      <xdr:col>55</xdr:col>
      <xdr:colOff>50800</xdr:colOff>
      <xdr:row>98</xdr:row>
      <xdr:rowOff>79653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64430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89271</xdr:rowOff>
    </xdr:from>
    <xdr:to>
      <xdr:col>50</xdr:col>
      <xdr:colOff>165100</xdr:colOff>
      <xdr:row>98</xdr:row>
      <xdr:rowOff>19421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131607</xdr:rowOff>
    </xdr:from>
    <xdr:to>
      <xdr:col>46</xdr:col>
      <xdr:colOff>38100</xdr:colOff>
      <xdr:row>96</xdr:row>
      <xdr:rowOff>61757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78284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151701</xdr:rowOff>
    </xdr:from>
    <xdr:to>
      <xdr:col>41</xdr:col>
      <xdr:colOff>101600</xdr:colOff>
      <xdr:row>98</xdr:row>
      <xdr:rowOff>81851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36057</xdr:rowOff>
    </xdr:from>
    <xdr:to>
      <xdr:col>36</xdr:col>
      <xdr:colOff>165100</xdr:colOff>
      <xdr:row>98</xdr:row>
      <xdr:rowOff>137657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22931</xdr:rowOff>
    </xdr:from>
    <xdr:to>
      <xdr:col>85</xdr:col>
      <xdr:colOff>127000</xdr:colOff>
      <xdr:row>38</xdr:row>
      <xdr:rowOff>36007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366581"/>
          <a:ext cx="8382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22931</xdr:rowOff>
    </xdr:from>
    <xdr:to>
      <xdr:col>81</xdr:col>
      <xdr:colOff>50800</xdr:colOff>
      <xdr:row>37</xdr:row>
      <xdr:rowOff>105639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66581"/>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22816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49289"/>
          <a:ext cx="88900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114188</xdr:rowOff>
    </xdr:from>
    <xdr:to>
      <xdr:col>71</xdr:col>
      <xdr:colOff>177800</xdr:colOff>
      <xdr:row>38</xdr:row>
      <xdr:rowOff>22816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57838"/>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156657</xdr:rowOff>
    </xdr:from>
    <xdr:to>
      <xdr:col>85</xdr:col>
      <xdr:colOff>177800</xdr:colOff>
      <xdr:row>38</xdr:row>
      <xdr:rowOff>86807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143581</xdr:rowOff>
    </xdr:from>
    <xdr:to>
      <xdr:col>81</xdr:col>
      <xdr:colOff>101600</xdr:colOff>
      <xdr:row>37</xdr:row>
      <xdr:rowOff>73731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90258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0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143467</xdr:rowOff>
    </xdr:from>
    <xdr:to>
      <xdr:col>72</xdr:col>
      <xdr:colOff>38100</xdr:colOff>
      <xdr:row>38</xdr:row>
      <xdr:rowOff>73617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64743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7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63388</xdr:rowOff>
    </xdr:from>
    <xdr:to>
      <xdr:col>67</xdr:col>
      <xdr:colOff>101600</xdr:colOff>
      <xdr:row>37</xdr:row>
      <xdr:rowOff>164988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111519</xdr:rowOff>
    </xdr:from>
    <xdr:to>
      <xdr:col>85</xdr:col>
      <xdr:colOff>127000</xdr:colOff>
      <xdr:row>76</xdr:row>
      <xdr:rowOff>115863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41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111519</xdr:rowOff>
    </xdr:from>
    <xdr:to>
      <xdr:col>81</xdr:col>
      <xdr:colOff>50800</xdr:colOff>
      <xdr:row>76</xdr:row>
      <xdr:rowOff>118624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41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118624</xdr:rowOff>
    </xdr:from>
    <xdr:to>
      <xdr:col>76</xdr:col>
      <xdr:colOff>114300</xdr:colOff>
      <xdr:row>76</xdr:row>
      <xdr:rowOff>121058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48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121058</xdr:rowOff>
    </xdr:from>
    <xdr:to>
      <xdr:col>71</xdr:col>
      <xdr:colOff>177800</xdr:colOff>
      <xdr:row>76</xdr:row>
      <xdr:rowOff>125064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51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65063</xdr:rowOff>
    </xdr:from>
    <xdr:to>
      <xdr:col>85</xdr:col>
      <xdr:colOff>177800</xdr:colOff>
      <xdr:row>76</xdr:row>
      <xdr:rowOff>166663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43490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60719</xdr:rowOff>
    </xdr:from>
    <xdr:to>
      <xdr:col>81</xdr:col>
      <xdr:colOff>101600</xdr:colOff>
      <xdr:row>76</xdr:row>
      <xdr:rowOff>162319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153446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67824</xdr:rowOff>
    </xdr:from>
    <xdr:to>
      <xdr:col>76</xdr:col>
      <xdr:colOff>165100</xdr:colOff>
      <xdr:row>76</xdr:row>
      <xdr:rowOff>169424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70258</xdr:rowOff>
    </xdr:from>
    <xdr:to>
      <xdr:col>72</xdr:col>
      <xdr:colOff>38100</xdr:colOff>
      <xdr:row>77</xdr:row>
      <xdr:rowOff>408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162985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74264</xdr:rowOff>
    </xdr:from>
    <xdr:to>
      <xdr:col>67</xdr:col>
      <xdr:colOff>101600</xdr:colOff>
      <xdr:row>77</xdr:row>
      <xdr:rowOff>4414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166991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157173</xdr:rowOff>
    </xdr:from>
    <xdr:to>
      <xdr:col>85</xdr:col>
      <xdr:colOff>127000</xdr:colOff>
      <xdr:row>98</xdr:row>
      <xdr:rowOff>160541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9273"/>
          <a:ext cx="8382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62650</xdr:rowOff>
    </xdr:from>
    <xdr:to>
      <xdr:col>81</xdr:col>
      <xdr:colOff>50800</xdr:colOff>
      <xdr:row>98</xdr:row>
      <xdr:rowOff>157173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64750"/>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62650</xdr:rowOff>
    </xdr:from>
    <xdr:to>
      <xdr:col>76</xdr:col>
      <xdr:colOff>114300</xdr:colOff>
      <xdr:row>98</xdr:row>
      <xdr:rowOff>148820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4750"/>
          <a:ext cx="8890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148820</xdr:rowOff>
    </xdr:from>
    <xdr:to>
      <xdr:col>71</xdr:col>
      <xdr:colOff>177800</xdr:colOff>
      <xdr:row>98</xdr:row>
      <xdr:rowOff>166526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50920"/>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109741</xdr:rowOff>
    </xdr:from>
    <xdr:to>
      <xdr:col>85</xdr:col>
      <xdr:colOff>177800</xdr:colOff>
      <xdr:row>99</xdr:row>
      <xdr:rowOff>39891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24668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106373</xdr:rowOff>
    </xdr:from>
    <xdr:to>
      <xdr:col>81</xdr:col>
      <xdr:colOff>101600</xdr:colOff>
      <xdr:row>99</xdr:row>
      <xdr:rowOff>36523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27650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11850</xdr:rowOff>
    </xdr:from>
    <xdr:to>
      <xdr:col>76</xdr:col>
      <xdr:colOff>165100</xdr:colOff>
      <xdr:row>98</xdr:row>
      <xdr:rowOff>113450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98020</xdr:rowOff>
    </xdr:from>
    <xdr:to>
      <xdr:col>72</xdr:col>
      <xdr:colOff>38100</xdr:colOff>
      <xdr:row>99</xdr:row>
      <xdr:rowOff>28170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115726</xdr:rowOff>
    </xdr:from>
    <xdr:to>
      <xdr:col>67</xdr:col>
      <xdr:colOff>101600</xdr:colOff>
      <xdr:row>99</xdr:row>
      <xdr:rowOff>45876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37003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126807</xdr:rowOff>
    </xdr:from>
    <xdr:to>
      <xdr:col>116</xdr:col>
      <xdr:colOff>63500</xdr:colOff>
      <xdr:row>37</xdr:row>
      <xdr:rowOff>19365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270307"/>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19365</xdr:rowOff>
    </xdr:from>
    <xdr:to>
      <xdr:col>111</xdr:col>
      <xdr:colOff>177800</xdr:colOff>
      <xdr:row>37</xdr:row>
      <xdr:rowOff>31069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36301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31069</xdr:rowOff>
    </xdr:from>
    <xdr:to>
      <xdr:col>107</xdr:col>
      <xdr:colOff>50800</xdr:colOff>
      <xdr:row>37</xdr:row>
      <xdr:rowOff>41402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7471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41402</xdr:rowOff>
    </xdr:from>
    <xdr:to>
      <xdr:col>102</xdr:col>
      <xdr:colOff>114300</xdr:colOff>
      <xdr:row>37</xdr:row>
      <xdr:rowOff>57130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385052"/>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76007</xdr:rowOff>
    </xdr:from>
    <xdr:to>
      <xdr:col>116</xdr:col>
      <xdr:colOff>114300</xdr:colOff>
      <xdr:row>31</xdr:row>
      <xdr:rowOff>6157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162384</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1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140015</xdr:rowOff>
    </xdr:from>
    <xdr:to>
      <xdr:col>112</xdr:col>
      <xdr:colOff>38100</xdr:colOff>
      <xdr:row>37</xdr:row>
      <xdr:rowOff>70165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86692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151719</xdr:rowOff>
    </xdr:from>
    <xdr:to>
      <xdr:col>107</xdr:col>
      <xdr:colOff>101600</xdr:colOff>
      <xdr:row>37</xdr:row>
      <xdr:rowOff>81869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3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162052</xdr:rowOff>
    </xdr:from>
    <xdr:to>
      <xdr:col>102</xdr:col>
      <xdr:colOff>165100</xdr:colOff>
      <xdr:row>37</xdr:row>
      <xdr:rowOff>92202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108729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6330</xdr:rowOff>
    </xdr:from>
    <xdr:to>
      <xdr:col>98</xdr:col>
      <xdr:colOff>38100</xdr:colOff>
      <xdr:row>37</xdr:row>
      <xdr:rowOff>107930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124457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2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148681</xdr:rowOff>
    </xdr:from>
    <xdr:to>
      <xdr:col>116</xdr:col>
      <xdr:colOff>63500</xdr:colOff>
      <xdr:row>75</xdr:row>
      <xdr:rowOff>152513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664531"/>
          <a:ext cx="838200" cy="3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148681</xdr:rowOff>
    </xdr:from>
    <xdr:to>
      <xdr:col>111</xdr:col>
      <xdr:colOff>177800</xdr:colOff>
      <xdr:row>74</xdr:row>
      <xdr:rowOff>30800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6453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30800</xdr:rowOff>
    </xdr:from>
    <xdr:to>
      <xdr:col>107</xdr:col>
      <xdr:colOff>50800</xdr:colOff>
      <xdr:row>74</xdr:row>
      <xdr:rowOff>64981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1810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64981</xdr:rowOff>
    </xdr:from>
    <xdr:to>
      <xdr:col>102</xdr:col>
      <xdr:colOff>114300</xdr:colOff>
      <xdr:row>74</xdr:row>
      <xdr:rowOff>73809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101712</xdr:rowOff>
    </xdr:from>
    <xdr:to>
      <xdr:col>116</xdr:col>
      <xdr:colOff>114300</xdr:colOff>
      <xdr:row>76</xdr:row>
      <xdr:rowOff>31862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80139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97881</xdr:rowOff>
    </xdr:from>
    <xdr:to>
      <xdr:col>112</xdr:col>
      <xdr:colOff>38100</xdr:colOff>
      <xdr:row>74</xdr:row>
      <xdr:rowOff>28031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44558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38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151450</xdr:rowOff>
    </xdr:from>
    <xdr:to>
      <xdr:col>107</xdr:col>
      <xdr:colOff>101600</xdr:colOff>
      <xdr:row>74</xdr:row>
      <xdr:rowOff>81600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98127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14181</xdr:rowOff>
    </xdr:from>
    <xdr:to>
      <xdr:col>102</xdr:col>
      <xdr:colOff>165100</xdr:colOff>
      <xdr:row>74</xdr:row>
      <xdr:rowOff>115781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132308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23009</xdr:rowOff>
    </xdr:from>
    <xdr:to>
      <xdr:col>98</xdr:col>
      <xdr:colOff>38100</xdr:colOff>
      <xdr:row>74</xdr:row>
      <xdr:rowOff>124609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141136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532,903</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災害復旧事業費、新庁舎建設等の普通建設事業費が減少したことが主な要因である。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各性質別において、類似団体平均と同じ水準又は下回っているが、下水道事業会計の法適用化に伴い、投資及び出資金については大きく上回っている。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今後は、一定の基金残高を維持するために、歳入準拠の予算編成や事業の見直し等を通じて積立金を確保し、健全財政の維持を図る。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37</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84646</xdr:rowOff>
    </xdr:from>
    <xdr:to>
      <xdr:col>19</xdr:col>
      <xdr:colOff>177800</xdr:colOff>
      <xdr:row>37</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829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84646</xdr:rowOff>
    </xdr:from>
    <xdr:to>
      <xdr:col>15</xdr:col>
      <xdr:colOff>50800</xdr:colOff>
      <xdr:row>37</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8296"/>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119507</xdr:rowOff>
    </xdr:from>
    <xdr:to>
      <xdr:col>10</xdr:col>
      <xdr:colOff>114300</xdr:colOff>
      <xdr:row>37</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315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34798</xdr:rowOff>
    </xdr:from>
    <xdr:to>
      <xdr:col>20</xdr:col>
      <xdr:colOff>38100</xdr:colOff>
      <xdr:row>37</xdr:row>
      <xdr:rowOff>136398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33846</xdr:rowOff>
    </xdr:from>
    <xdr:to>
      <xdr:col>15</xdr:col>
      <xdr:colOff>101600</xdr:colOff>
      <xdr:row>37</xdr:row>
      <xdr:rowOff>135446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126572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85852</xdr:rowOff>
    </xdr:from>
    <xdr:to>
      <xdr:col>10</xdr:col>
      <xdr:colOff>165100</xdr:colOff>
      <xdr:row>38</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39080</xdr:rowOff>
    </xdr:from>
    <xdr:to>
      <xdr:col>24</xdr:col>
      <xdr:colOff>63500</xdr:colOff>
      <xdr:row>57</xdr:row>
      <xdr:rowOff>79880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1730"/>
          <a:ext cx="8382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14270</xdr:rowOff>
    </xdr:from>
    <xdr:to>
      <xdr:col>19</xdr:col>
      <xdr:colOff>177800</xdr:colOff>
      <xdr:row>57</xdr:row>
      <xdr:rowOff>39080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5470"/>
          <a:ext cx="889000" cy="1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14270</xdr:rowOff>
    </xdr:from>
    <xdr:to>
      <xdr:col>15</xdr:col>
      <xdr:colOff>50800</xdr:colOff>
      <xdr:row>56</xdr:row>
      <xdr:rowOff>42568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5470"/>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42568</xdr:rowOff>
    </xdr:from>
    <xdr:to>
      <xdr:col>10</xdr:col>
      <xdr:colOff>114300</xdr:colOff>
      <xdr:row>57</xdr:row>
      <xdr:rowOff>130579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3768"/>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29080</xdr:rowOff>
    </xdr:from>
    <xdr:to>
      <xdr:col>24</xdr:col>
      <xdr:colOff>114300</xdr:colOff>
      <xdr:row>57</xdr:row>
      <xdr:rowOff>130680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115457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159730</xdr:rowOff>
    </xdr:from>
    <xdr:to>
      <xdr:col>20</xdr:col>
      <xdr:colOff>38100</xdr:colOff>
      <xdr:row>57</xdr:row>
      <xdr:rowOff>89880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81007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134920</xdr:rowOff>
    </xdr:from>
    <xdr:to>
      <xdr:col>15</xdr:col>
      <xdr:colOff>101600</xdr:colOff>
      <xdr:row>56</xdr:row>
      <xdr:rowOff>65070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81597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163218</xdr:rowOff>
    </xdr:from>
    <xdr:to>
      <xdr:col>10</xdr:col>
      <xdr:colOff>165100</xdr:colOff>
      <xdr:row>56</xdr:row>
      <xdr:rowOff>93368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84495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79779</xdr:rowOff>
    </xdr:from>
    <xdr:to>
      <xdr:col>6</xdr:col>
      <xdr:colOff>38100</xdr:colOff>
      <xdr:row>58</xdr:row>
      <xdr:rowOff>9929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152223</xdr:rowOff>
    </xdr:from>
    <xdr:to>
      <xdr:col>24</xdr:col>
      <xdr:colOff>63500</xdr:colOff>
      <xdr:row>77</xdr:row>
      <xdr:rowOff>48425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82423"/>
          <a:ext cx="838200" cy="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6299</xdr:rowOff>
    </xdr:from>
    <xdr:to>
      <xdr:col>19</xdr:col>
      <xdr:colOff>177800</xdr:colOff>
      <xdr:row>77</xdr:row>
      <xdr:rowOff>48425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7949"/>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6299</xdr:rowOff>
    </xdr:from>
    <xdr:to>
      <xdr:col>15</xdr:col>
      <xdr:colOff>50800</xdr:colOff>
      <xdr:row>77</xdr:row>
      <xdr:rowOff>136052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794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136052</xdr:rowOff>
    </xdr:from>
    <xdr:to>
      <xdr:col>10</xdr:col>
      <xdr:colOff>114300</xdr:colOff>
      <xdr:row>77</xdr:row>
      <xdr:rowOff>144323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770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101423</xdr:rowOff>
    </xdr:from>
    <xdr:to>
      <xdr:col>24</xdr:col>
      <xdr:colOff>114300</xdr:colOff>
      <xdr:row>77</xdr:row>
      <xdr:rowOff>31573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79850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169075</xdr:rowOff>
    </xdr:from>
    <xdr:to>
      <xdr:col>20</xdr:col>
      <xdr:colOff>38100</xdr:colOff>
      <xdr:row>77</xdr:row>
      <xdr:rowOff>99225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126949</xdr:rowOff>
    </xdr:from>
    <xdr:to>
      <xdr:col>15</xdr:col>
      <xdr:colOff>101600</xdr:colOff>
      <xdr:row>77</xdr:row>
      <xdr:rowOff>57099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48226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85252</xdr:rowOff>
    </xdr:from>
    <xdr:to>
      <xdr:col>10</xdr:col>
      <xdr:colOff>165100</xdr:colOff>
      <xdr:row>78</xdr:row>
      <xdr:rowOff>15402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93523</xdr:rowOff>
    </xdr:from>
    <xdr:to>
      <xdr:col>6</xdr:col>
      <xdr:colOff>38100</xdr:colOff>
      <xdr:row>78</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76279</xdr:rowOff>
    </xdr:from>
    <xdr:to>
      <xdr:col>24</xdr:col>
      <xdr:colOff>63500</xdr:colOff>
      <xdr:row>98</xdr:row>
      <xdr:rowOff>98923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8379"/>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76279</xdr:rowOff>
    </xdr:from>
    <xdr:to>
      <xdr:col>19</xdr:col>
      <xdr:colOff>177800</xdr:colOff>
      <xdr:row>98</xdr:row>
      <xdr:rowOff>81614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83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81614</xdr:rowOff>
    </xdr:from>
    <xdr:to>
      <xdr:col>15</xdr:col>
      <xdr:colOff>50800</xdr:colOff>
      <xdr:row>99</xdr:row>
      <xdr:rowOff>36612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3714"/>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36612</xdr:rowOff>
    </xdr:from>
    <xdr:to>
      <xdr:col>10</xdr:col>
      <xdr:colOff>114300</xdr:colOff>
      <xdr:row>99</xdr:row>
      <xdr:rowOff>45365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10162"/>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48123</xdr:rowOff>
    </xdr:from>
    <xdr:to>
      <xdr:col>24</xdr:col>
      <xdr:colOff>114300</xdr:colOff>
      <xdr:row>98</xdr:row>
      <xdr:rowOff>149723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25479</xdr:rowOff>
    </xdr:from>
    <xdr:to>
      <xdr:col>20</xdr:col>
      <xdr:colOff>38100</xdr:colOff>
      <xdr:row>98</xdr:row>
      <xdr:rowOff>127079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118206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30814</xdr:rowOff>
    </xdr:from>
    <xdr:to>
      <xdr:col>15</xdr:col>
      <xdr:colOff>101600</xdr:colOff>
      <xdr:row>98</xdr:row>
      <xdr:rowOff>132414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123541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157262</xdr:rowOff>
    </xdr:from>
    <xdr:to>
      <xdr:col>10</xdr:col>
      <xdr:colOff>165100</xdr:colOff>
      <xdr:row>99</xdr:row>
      <xdr:rowOff>87412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78539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166015</xdr:rowOff>
    </xdr:from>
    <xdr:to>
      <xdr:col>6</xdr:col>
      <xdr:colOff>38100</xdr:colOff>
      <xdr:row>99</xdr:row>
      <xdr:rowOff>96165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19522</xdr:rowOff>
    </xdr:from>
    <xdr:to>
      <xdr:col>55</xdr:col>
      <xdr:colOff>0</xdr:colOff>
      <xdr:row>39</xdr:row>
      <xdr:rowOff>21155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07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22461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7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24094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90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24094</xdr:rowOff>
    </xdr:from>
    <xdr:to>
      <xdr:col>41</xdr:col>
      <xdr:colOff>50800</xdr:colOff>
      <xdr:row>39</xdr:row>
      <xdr:rowOff>25074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06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141805</xdr:rowOff>
    </xdr:from>
    <xdr:to>
      <xdr:col>50</xdr:col>
      <xdr:colOff>165100</xdr:colOff>
      <xdr:row>39</xdr:row>
      <xdr:rowOff>71955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144744</xdr:rowOff>
    </xdr:from>
    <xdr:to>
      <xdr:col>41</xdr:col>
      <xdr:colOff>101600</xdr:colOff>
      <xdr:row>39</xdr:row>
      <xdr:rowOff>74894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145724</xdr:rowOff>
    </xdr:from>
    <xdr:to>
      <xdr:col>36</xdr:col>
      <xdr:colOff>165100</xdr:colOff>
      <xdr:row>39</xdr:row>
      <xdr:rowOff>75874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67001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20980</xdr:rowOff>
    </xdr:from>
    <xdr:to>
      <xdr:col>55</xdr:col>
      <xdr:colOff>0</xdr:colOff>
      <xdr:row>58</xdr:row>
      <xdr:rowOff>92692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5080"/>
          <a:ext cx="8382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3310</xdr:rowOff>
    </xdr:from>
    <xdr:to>
      <xdr:col>50</xdr:col>
      <xdr:colOff>114300</xdr:colOff>
      <xdr:row>58</xdr:row>
      <xdr:rowOff>20980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7410"/>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3310</xdr:rowOff>
    </xdr:from>
    <xdr:to>
      <xdr:col>45</xdr:col>
      <xdr:colOff>177800</xdr:colOff>
      <xdr:row>58</xdr:row>
      <xdr:rowOff>51140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741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51140</xdr:rowOff>
    </xdr:from>
    <xdr:to>
      <xdr:col>41</xdr:col>
      <xdr:colOff>50800</xdr:colOff>
      <xdr:row>58</xdr:row>
      <xdr:rowOff>66365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41892</xdr:rowOff>
    </xdr:from>
    <xdr:to>
      <xdr:col>55</xdr:col>
      <xdr:colOff>50800</xdr:colOff>
      <xdr:row>58</xdr:row>
      <xdr:rowOff>143492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128269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141630</xdr:rowOff>
    </xdr:from>
    <xdr:to>
      <xdr:col>50</xdr:col>
      <xdr:colOff>165100</xdr:colOff>
      <xdr:row>58</xdr:row>
      <xdr:rowOff>71780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62907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123960</xdr:rowOff>
    </xdr:from>
    <xdr:to>
      <xdr:col>46</xdr:col>
      <xdr:colOff>38100</xdr:colOff>
      <xdr:row>58</xdr:row>
      <xdr:rowOff>54110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xdr:rowOff>
    </xdr:from>
    <xdr:to>
      <xdr:col>41</xdr:col>
      <xdr:colOff>101600</xdr:colOff>
      <xdr:row>58</xdr:row>
      <xdr:rowOff>101940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15565</xdr:rowOff>
    </xdr:from>
    <xdr:to>
      <xdr:col>36</xdr:col>
      <xdr:colOff>165100</xdr:colOff>
      <xdr:row>58</xdr:row>
      <xdr:rowOff>117165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125611</xdr:rowOff>
    </xdr:from>
    <xdr:to>
      <xdr:col>55</xdr:col>
      <xdr:colOff>0</xdr:colOff>
      <xdr:row>79</xdr:row>
      <xdr:rowOff>10244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871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125611</xdr:rowOff>
    </xdr:from>
    <xdr:to>
      <xdr:col>50</xdr:col>
      <xdr:colOff>114300</xdr:colOff>
      <xdr:row>78</xdr:row>
      <xdr:rowOff>152212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8711"/>
          <a:ext cx="8890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152212</xdr:rowOff>
    </xdr:from>
    <xdr:to>
      <xdr:col>45</xdr:col>
      <xdr:colOff>177800</xdr:colOff>
      <xdr:row>78</xdr:row>
      <xdr:rowOff>164846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5312"/>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164846</xdr:rowOff>
    </xdr:from>
    <xdr:to>
      <xdr:col>41</xdr:col>
      <xdr:colOff>50800</xdr:colOff>
      <xdr:row>79</xdr:row>
      <xdr:rowOff>24958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946"/>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130894</xdr:rowOff>
    </xdr:from>
    <xdr:to>
      <xdr:col>55</xdr:col>
      <xdr:colOff>50800</xdr:colOff>
      <xdr:row>79</xdr:row>
      <xdr:rowOff>61044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74811</xdr:rowOff>
    </xdr:from>
    <xdr:to>
      <xdr:col>50</xdr:col>
      <xdr:colOff>165100</xdr:colOff>
      <xdr:row>79</xdr:row>
      <xdr:rowOff>4961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167538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101412</xdr:rowOff>
    </xdr:from>
    <xdr:to>
      <xdr:col>46</xdr:col>
      <xdr:colOff>38100</xdr:colOff>
      <xdr:row>79</xdr:row>
      <xdr:rowOff>31562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114046</xdr:rowOff>
    </xdr:from>
    <xdr:to>
      <xdr:col>41</xdr:col>
      <xdr:colOff>101600</xdr:colOff>
      <xdr:row>79</xdr:row>
      <xdr:rowOff>44196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145608</xdr:rowOff>
    </xdr:from>
    <xdr:to>
      <xdr:col>36</xdr:col>
      <xdr:colOff>165100</xdr:colOff>
      <xdr:row>79</xdr:row>
      <xdr:rowOff>75758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153246</xdr:rowOff>
    </xdr:from>
    <xdr:to>
      <xdr:col>55</xdr:col>
      <xdr:colOff>0</xdr:colOff>
      <xdr:row>97</xdr:row>
      <xdr:rowOff>3184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2446"/>
          <a:ext cx="8382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3184</xdr:rowOff>
    </xdr:from>
    <xdr:to>
      <xdr:col>50</xdr:col>
      <xdr:colOff>114300</xdr:colOff>
      <xdr:row>97</xdr:row>
      <xdr:rowOff>45197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38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45197</xdr:rowOff>
    </xdr:from>
    <xdr:to>
      <xdr:col>45</xdr:col>
      <xdr:colOff>177800</xdr:colOff>
      <xdr:row>97</xdr:row>
      <xdr:rowOff>75985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5847"/>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75985</xdr:rowOff>
    </xdr:from>
    <xdr:to>
      <xdr:col>41</xdr:col>
      <xdr:colOff>50800</xdr:colOff>
      <xdr:row>97</xdr:row>
      <xdr:rowOff>129180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6635"/>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102446</xdr:rowOff>
    </xdr:from>
    <xdr:to>
      <xdr:col>55</xdr:col>
      <xdr:colOff>50800</xdr:colOff>
      <xdr:row>97</xdr:row>
      <xdr:rowOff>32596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123834</xdr:rowOff>
    </xdr:from>
    <xdr:to>
      <xdr:col>50</xdr:col>
      <xdr:colOff>165100</xdr:colOff>
      <xdr:row>97</xdr:row>
      <xdr:rowOff>53984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70511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165847</xdr:rowOff>
    </xdr:from>
    <xdr:to>
      <xdr:col>46</xdr:col>
      <xdr:colOff>38100</xdr:colOff>
      <xdr:row>97</xdr:row>
      <xdr:rowOff>95997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25185</xdr:rowOff>
    </xdr:from>
    <xdr:to>
      <xdr:col>41</xdr:col>
      <xdr:colOff>101600</xdr:colOff>
      <xdr:row>97</xdr:row>
      <xdr:rowOff>126785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78380</xdr:rowOff>
    </xdr:from>
    <xdr:to>
      <xdr:col>36</xdr:col>
      <xdr:colOff>165100</xdr:colOff>
      <xdr:row>98</xdr:row>
      <xdr:rowOff>8530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50546</xdr:rowOff>
    </xdr:from>
    <xdr:to>
      <xdr:col>85</xdr:col>
      <xdr:colOff>127000</xdr:colOff>
      <xdr:row>37</xdr:row>
      <xdr:rowOff>71806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419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71806</xdr:rowOff>
    </xdr:from>
    <xdr:to>
      <xdr:col>81</xdr:col>
      <xdr:colOff>50800</xdr:colOff>
      <xdr:row>37</xdr:row>
      <xdr:rowOff>84417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545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79451</xdr:rowOff>
    </xdr:from>
    <xdr:to>
      <xdr:col>76</xdr:col>
      <xdr:colOff>114300</xdr:colOff>
      <xdr:row>37</xdr:row>
      <xdr:rowOff>84417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10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79451</xdr:rowOff>
    </xdr:from>
    <xdr:to>
      <xdr:col>71</xdr:col>
      <xdr:colOff>177800</xdr:colOff>
      <xdr:row>37</xdr:row>
      <xdr:rowOff>97993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101"/>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171196</xdr:rowOff>
    </xdr:from>
    <xdr:to>
      <xdr:col>85</xdr:col>
      <xdr:colOff>177800</xdr:colOff>
      <xdr:row>37</xdr:row>
      <xdr:rowOff>101346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21006</xdr:rowOff>
    </xdr:from>
    <xdr:to>
      <xdr:col>81</xdr:col>
      <xdr:colOff>101600</xdr:colOff>
      <xdr:row>37</xdr:row>
      <xdr:rowOff>122606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113733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33617</xdr:rowOff>
    </xdr:from>
    <xdr:to>
      <xdr:col>76</xdr:col>
      <xdr:colOff>165100</xdr:colOff>
      <xdr:row>37</xdr:row>
      <xdr:rowOff>135217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28651</xdr:rowOff>
    </xdr:from>
    <xdr:to>
      <xdr:col>72</xdr:col>
      <xdr:colOff>38100</xdr:colOff>
      <xdr:row>37</xdr:row>
      <xdr:rowOff>130251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121378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47193</xdr:rowOff>
    </xdr:from>
    <xdr:to>
      <xdr:col>67</xdr:col>
      <xdr:colOff>101600</xdr:colOff>
      <xdr:row>37</xdr:row>
      <xdr:rowOff>148793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139920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148318</xdr:rowOff>
    </xdr:from>
    <xdr:to>
      <xdr:col>85</xdr:col>
      <xdr:colOff>127000</xdr:colOff>
      <xdr:row>58</xdr:row>
      <xdr:rowOff>154840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2418"/>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143818</xdr:rowOff>
    </xdr:from>
    <xdr:to>
      <xdr:col>81</xdr:col>
      <xdr:colOff>50800</xdr:colOff>
      <xdr:row>58</xdr:row>
      <xdr:rowOff>154840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8791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141780</xdr:rowOff>
    </xdr:from>
    <xdr:to>
      <xdr:col>76</xdr:col>
      <xdr:colOff>114300</xdr:colOff>
      <xdr:row>58</xdr:row>
      <xdr:rowOff>143818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8588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141780</xdr:rowOff>
    </xdr:from>
    <xdr:to>
      <xdr:col>71</xdr:col>
      <xdr:colOff>177800</xdr:colOff>
      <xdr:row>59</xdr:row>
      <xdr:rowOff>4029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588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97518</xdr:rowOff>
    </xdr:from>
    <xdr:to>
      <xdr:col>85</xdr:col>
      <xdr:colOff>177800</xdr:colOff>
      <xdr:row>59</xdr:row>
      <xdr:rowOff>27668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104040</xdr:rowOff>
    </xdr:from>
    <xdr:to>
      <xdr:col>81</xdr:col>
      <xdr:colOff>101600</xdr:colOff>
      <xdr:row>59</xdr:row>
      <xdr:rowOff>34190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25317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93018</xdr:rowOff>
    </xdr:from>
    <xdr:to>
      <xdr:col>76</xdr:col>
      <xdr:colOff>165100</xdr:colOff>
      <xdr:row>59</xdr:row>
      <xdr:rowOff>23168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14295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90980</xdr:rowOff>
    </xdr:from>
    <xdr:to>
      <xdr:col>72</xdr:col>
      <xdr:colOff>38100</xdr:colOff>
      <xdr:row>59</xdr:row>
      <xdr:rowOff>21130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124679</xdr:rowOff>
    </xdr:from>
    <xdr:to>
      <xdr:col>67</xdr:col>
      <xdr:colOff>101600</xdr:colOff>
      <xdr:row>59</xdr:row>
      <xdr:rowOff>54829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45956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22930</xdr:rowOff>
    </xdr:from>
    <xdr:to>
      <xdr:col>85</xdr:col>
      <xdr:colOff>127000</xdr:colOff>
      <xdr:row>78</xdr:row>
      <xdr:rowOff>36007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24580"/>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22930</xdr:rowOff>
    </xdr:from>
    <xdr:to>
      <xdr:col>81</xdr:col>
      <xdr:colOff>50800</xdr:colOff>
      <xdr:row>77</xdr:row>
      <xdr:rowOff>105639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2458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22817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07289"/>
          <a:ext cx="889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114188</xdr:rowOff>
    </xdr:from>
    <xdr:to>
      <xdr:col>71</xdr:col>
      <xdr:colOff>177800</xdr:colOff>
      <xdr:row>78</xdr:row>
      <xdr:rowOff>22817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15838"/>
          <a:ext cx="8890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156657</xdr:rowOff>
    </xdr:from>
    <xdr:to>
      <xdr:col>85</xdr:col>
      <xdr:colOff>177800</xdr:colOff>
      <xdr:row>78</xdr:row>
      <xdr:rowOff>86807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143580</xdr:rowOff>
    </xdr:from>
    <xdr:to>
      <xdr:col>81</xdr:col>
      <xdr:colOff>101600</xdr:colOff>
      <xdr:row>77</xdr:row>
      <xdr:rowOff>73730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90258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143467</xdr:rowOff>
    </xdr:from>
    <xdr:to>
      <xdr:col>72</xdr:col>
      <xdr:colOff>38100</xdr:colOff>
      <xdr:row>78</xdr:row>
      <xdr:rowOff>73617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64744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63388</xdr:rowOff>
    </xdr:from>
    <xdr:to>
      <xdr:col>67</xdr:col>
      <xdr:colOff>101600</xdr:colOff>
      <xdr:row>77</xdr:row>
      <xdr:rowOff>164988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10065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111519</xdr:rowOff>
    </xdr:from>
    <xdr:to>
      <xdr:col>85</xdr:col>
      <xdr:colOff>127000</xdr:colOff>
      <xdr:row>96</xdr:row>
      <xdr:rowOff>115863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0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111519</xdr:rowOff>
    </xdr:from>
    <xdr:to>
      <xdr:col>81</xdr:col>
      <xdr:colOff>50800</xdr:colOff>
      <xdr:row>96</xdr:row>
      <xdr:rowOff>118624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0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118624</xdr:rowOff>
    </xdr:from>
    <xdr:to>
      <xdr:col>76</xdr:col>
      <xdr:colOff>114300</xdr:colOff>
      <xdr:row>96</xdr:row>
      <xdr:rowOff>121058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7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121058</xdr:rowOff>
    </xdr:from>
    <xdr:to>
      <xdr:col>71</xdr:col>
      <xdr:colOff>177800</xdr:colOff>
      <xdr:row>96</xdr:row>
      <xdr:rowOff>125064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0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65063</xdr:rowOff>
    </xdr:from>
    <xdr:to>
      <xdr:col>85</xdr:col>
      <xdr:colOff>177800</xdr:colOff>
      <xdr:row>96</xdr:row>
      <xdr:rowOff>166663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60719</xdr:rowOff>
    </xdr:from>
    <xdr:to>
      <xdr:col>81</xdr:col>
      <xdr:colOff>101600</xdr:colOff>
      <xdr:row>96</xdr:row>
      <xdr:rowOff>162319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67824</xdr:rowOff>
    </xdr:from>
    <xdr:to>
      <xdr:col>76</xdr:col>
      <xdr:colOff>165100</xdr:colOff>
      <xdr:row>96</xdr:row>
      <xdr:rowOff>169424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160551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70258</xdr:rowOff>
    </xdr:from>
    <xdr:to>
      <xdr:col>72</xdr:col>
      <xdr:colOff>38100</xdr:colOff>
      <xdr:row>97</xdr:row>
      <xdr:rowOff>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162985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2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74264</xdr:rowOff>
    </xdr:from>
    <xdr:to>
      <xdr:col>67</xdr:col>
      <xdr:colOff>101600</xdr:colOff>
      <xdr:row>97</xdr:row>
      <xdr:rowOff>4414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15113</xdr:rowOff>
    </xdr:from>
    <xdr:to>
      <xdr:col>116</xdr:col>
      <xdr:colOff>63500</xdr:colOff>
      <xdr:row>32</xdr:row>
      <xdr:rowOff>97980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5501513"/>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85615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29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97980</xdr:rowOff>
    </xdr:from>
    <xdr:to>
      <xdr:col>111</xdr:col>
      <xdr:colOff>177800</xdr:colOff>
      <xdr:row>33</xdr:row>
      <xdr:rowOff>77407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558438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31322</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62547</xdr:rowOff>
    </xdr:from>
    <xdr:to>
      <xdr:col>107</xdr:col>
      <xdr:colOff>50800</xdr:colOff>
      <xdr:row>33</xdr:row>
      <xdr:rowOff>77407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572039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62547</xdr:rowOff>
    </xdr:from>
    <xdr:to>
      <xdr:col>102</xdr:col>
      <xdr:colOff>114300</xdr:colOff>
      <xdr:row>34</xdr:row>
      <xdr:rowOff>80264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5720397"/>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42181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45610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1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135763</xdr:rowOff>
    </xdr:from>
    <xdr:to>
      <xdr:col>116</xdr:col>
      <xdr:colOff>114300</xdr:colOff>
      <xdr:row>32</xdr:row>
      <xdr:rowOff>65913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158640</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47180</xdr:rowOff>
    </xdr:from>
    <xdr:to>
      <xdr:col>112</xdr:col>
      <xdr:colOff>38100</xdr:colOff>
      <xdr:row>32</xdr:row>
      <xdr:rowOff>148780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55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165307</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53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26607</xdr:rowOff>
    </xdr:from>
    <xdr:to>
      <xdr:col>107</xdr:col>
      <xdr:colOff>101600</xdr:colOff>
      <xdr:row>33</xdr:row>
      <xdr:rowOff>128207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144734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545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xdr:rowOff>
    </xdr:from>
    <xdr:to>
      <xdr:col>102</xdr:col>
      <xdr:colOff>165100</xdr:colOff>
      <xdr:row>33</xdr:row>
      <xdr:rowOff>113347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129874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4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29464</xdr:rowOff>
    </xdr:from>
    <xdr:to>
      <xdr:col>98</xdr:col>
      <xdr:colOff>38100</xdr:colOff>
      <xdr:row>34</xdr:row>
      <xdr:rowOff>131064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147591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17,848</a:t>
          </a:r>
          <a:r>
            <a:rPr kumimoji="1" lang="ja-JP" altLang="en-US" sz="1300">
              <a:latin typeface="ＭＳ Ｐゴシック" panose="020B0600070205080204" pitchFamily="50" charset="-128"/>
              <a:ea typeface="ＭＳ Ｐゴシック" panose="020B0600070205080204" pitchFamily="50" charset="-128"/>
            </a:rPr>
            <a:t>円減少している。これは特別定額給付金の事業終了による減少が主な要因である。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14,797</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円増加している。これは物価高騰による重点支援給付金の増加が主な要因である。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7,360</a:t>
          </a:r>
          <a:r>
            <a:rPr kumimoji="1" lang="ja-JP" altLang="en-US" sz="1300">
              <a:latin typeface="ＭＳ Ｐゴシック" panose="020B0600070205080204" pitchFamily="50" charset="-128"/>
              <a:ea typeface="ＭＳ Ｐゴシック" panose="020B0600070205080204" pitchFamily="50" charset="-128"/>
            </a:rPr>
            <a:t>円減少している。これは町内経済活性化事業の終了による減少が主な要因である。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限られた財源のなかで、効率的に事業を推進するため、徹底した無駄の排除等を行うとともに、事業の緊急性や優先度を踏まえ、効果を高めていかなければならない。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また、人口の減少、少子高齢化社会や物価高騰対策等の多様化する財政需要に対応し、将来にわたり持続可能な行財政基盤の構築を図る必要がある。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一般廃棄物処理施設の更新等の臨時財政需要があったため、実質単年度収支は赤字となっているが、財政調整基金の取崩しにより、実質収支額は黒字となっている。今後、社会保障関係経費や物価高騰対策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公営企業会計の全ての会計において、赤字は生じていない。比率においては減少傾向になっている。保険税（料）、健康増進事業の給付の適正化や地方税の徴収業務の強化等により、収入源の確保等を引き続き行い、全ての会計において黒字決算になるよう今後も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一般会計、公営企業会計ともに地方債残高の減少に伴い、元利償還金は、減少傾向にある。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今後も起債の新規発行の抑制等により、実質公債費比率の分子の減少に努める。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借入の抑制等により一般会計、公営企業会計ともに地方債の現在高は減少している。充当可能財源等について、物価高騰対策による基金の取崩しにより充当可能基金が減少しており、地方債の現在高の減少による基準財政需要額算入額が減少していることにより全体として減少している。将来負担額の減少幅が充当可能財源等より大きいため、前年度と比較すると、将来負担比率（分子）は減少している。しかし、類似団体と比較すると、依然として高い水準にあるため、今後も借入の抑制等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財政調整基金は、物価高騰対策による取崩額の増加があり、積立額が取崩額を下回り、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その他特定目的基金は、地方譲与税（森林環境譲与税）の増収による積立額の増加、省エネ家電等買換え促進事業による取崩額の増加により大きな変動は生じていない。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目的に沿う事業を展開するために取崩しを計画的に行う予定である。また、計画的な公共施設の老朽化対策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森林環境整備基金は、地方譲与税（森林環境譲与税）の増収により、前年度より増加している。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その他特定目的基金は、利子分のみを積立てしている状況であり、大きな変動は生じていない。全体としては増加している。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新庁舎建設が完了に伴い、公共施設整備基金より大幅な取崩しはないが、その他公共施設の老朽化対策として今後も取崩す予定。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また、その他の特定目的基金についても、目的に沿う事業を展開するために取崩しを計画的に行う予定。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百万円増加している。主に物価高騰対策等により、積立額が取崩額を下回り、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今後の財政需要への備えとして、社会保障関係経費、物価高騰対策の増加に対応するほか、災害時の非常時に要する経費に備え、計画的な積立てを行い、基金残高を確保する。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減少で推移しているが、新庁舎整備事業の償還に伴い、今後増加すると推測している。現在は社会保障関係経費、公共施設の老朽化対策として公共施設整備基金などへの積立てを優先的に確保している状況であるが、今後の公債費の負担軽減のために、計画的な積立てを行い、基金残高を確保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zoomScale="80" zoomScaleNormal="80" workbookViewId="0">
      <selection activeCell="CT16" sqref="CT16:DA17"/>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6128466</v>
      </c>
      <c r="BO4" s="371"/>
      <c r="BP4" s="371"/>
      <c r="BQ4" s="371"/>
      <c r="BR4" s="371"/>
      <c r="BS4" s="371"/>
      <c r="BT4" s="371"/>
      <c r="BU4" s="372"/>
      <c r="BV4" s="370">
        <v>6446580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5806508</v>
      </c>
      <c r="BO5" s="408"/>
      <c r="BP5" s="408"/>
      <c r="BQ5" s="408"/>
      <c r="BR5" s="408"/>
      <c r="BS5" s="408"/>
      <c r="BT5" s="408"/>
      <c r="BU5" s="409"/>
      <c r="BV5" s="407">
        <v>6177549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90.6</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321958</v>
      </c>
      <c r="BO6" s="408"/>
      <c r="BP6" s="408"/>
      <c r="BQ6" s="408"/>
      <c r="BR6" s="408"/>
      <c r="BS6" s="408"/>
      <c r="BT6" s="408"/>
      <c r="BU6" s="409"/>
      <c r="BV6" s="407">
        <v>269031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91.1</v>
      </c>
      <c r="CU6" s="445"/>
      <c r="CV6" s="445"/>
      <c r="CW6" s="445"/>
      <c r="CX6" s="445"/>
      <c r="CY6" s="445"/>
      <c r="CZ6" s="445"/>
      <c r="DA6" s="446"/>
      <c r="DB6" s="444">
        <v>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135290</v>
      </c>
      <c r="BO7" s="408"/>
      <c r="BP7" s="408"/>
      <c r="BQ7" s="408"/>
      <c r="BR7" s="408"/>
      <c r="BS7" s="408"/>
      <c r="BT7" s="408"/>
      <c r="BU7" s="409"/>
      <c r="BV7" s="407">
        <v>52899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3705616</v>
      </c>
      <c r="CU7" s="408"/>
      <c r="CV7" s="408"/>
      <c r="CW7" s="408"/>
      <c r="CX7" s="408"/>
      <c r="CY7" s="408"/>
      <c r="CZ7" s="408"/>
      <c r="DA7" s="409"/>
      <c r="DB7" s="407">
        <v>3713967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186668</v>
      </c>
      <c r="BO8" s="408"/>
      <c r="BP8" s="408"/>
      <c r="BQ8" s="408"/>
      <c r="BR8" s="408"/>
      <c r="BS8" s="408"/>
      <c r="BT8" s="408"/>
      <c r="BU8" s="409"/>
      <c r="BV8" s="407">
        <v>216132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11914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-29464</v>
      </c>
      <c r="BO9" s="408"/>
      <c r="BP9" s="408"/>
      <c r="BQ9" s="408"/>
      <c r="BR9" s="408"/>
      <c r="BS9" s="408"/>
      <c r="BT9" s="408"/>
      <c r="BU9" s="409"/>
      <c r="BV9" s="407">
        <v>7901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10.4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12798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146188</v>
      </c>
      <c r="BO10" s="408"/>
      <c r="BP10" s="408"/>
      <c r="BQ10" s="408"/>
      <c r="BR10" s="408"/>
      <c r="BS10" s="408"/>
      <c r="BT10" s="408"/>
      <c r="BU10" s="409"/>
      <c r="BV10" s="407">
        <v>159844</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10896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299627</v>
      </c>
      <c r="BO12" s="408"/>
      <c r="BP12" s="408"/>
      <c r="BQ12" s="408"/>
      <c r="BR12" s="408"/>
      <c r="BS12" s="408"/>
      <c r="BT12" s="408"/>
      <c r="BU12" s="409"/>
      <c r="BV12" s="407">
        <v>93134</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10808</v>
      </c>
      <c r="S13" s="492"/>
      <c r="T13" s="492"/>
      <c r="U13" s="492"/>
      <c r="V13" s="493"/>
      <c r="W13" s="423" t="s">
        <v>130</v>
      </c>
      <c r="X13" s="424"/>
      <c r="Y13" s="424"/>
      <c r="Z13" s="424"/>
      <c r="AA13" s="424"/>
      <c r="AB13" s="414"/>
      <c r="AC13" s="458">
        <v>224</v>
      </c>
      <c r="AD13" s="459"/>
      <c r="AE13" s="459"/>
      <c r="AF13" s="459"/>
      <c r="AG13" s="501"/>
      <c r="AH13" s="458">
        <v>312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-182903</v>
      </c>
      <c r="BO13" s="408"/>
      <c r="BP13" s="408"/>
      <c r="BQ13" s="408"/>
      <c r="BR13" s="408"/>
      <c r="BS13" s="408"/>
      <c r="BT13" s="408"/>
      <c r="BU13" s="409"/>
      <c r="BV13" s="407">
        <v>74611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12.2</v>
      </c>
      <c r="CU13" s="405"/>
      <c r="CV13" s="405"/>
      <c r="CW13" s="405"/>
      <c r="CX13" s="405"/>
      <c r="CY13" s="405"/>
      <c r="CZ13" s="405"/>
      <c r="DA13" s="406"/>
      <c r="DB13" s="404">
        <v>12.7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11144</v>
      </c>
      <c r="S14" s="492"/>
      <c r="T14" s="492"/>
      <c r="U14" s="492"/>
      <c r="V14" s="493"/>
      <c r="W14" s="397"/>
      <c r="X14" s="398"/>
      <c r="Y14" s="398"/>
      <c r="Z14" s="398"/>
      <c r="AA14" s="398"/>
      <c r="AB14" s="387"/>
      <c r="AC14" s="494">
        <v>4.4000000000000004</v>
      </c>
      <c r="AD14" s="495"/>
      <c r="AE14" s="495"/>
      <c r="AF14" s="495"/>
      <c r="AG14" s="496"/>
      <c r="AH14" s="494">
        <v>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116.5</v>
      </c>
      <c r="CU14" s="506"/>
      <c r="CV14" s="506"/>
      <c r="CW14" s="506"/>
      <c r="CX14" s="506"/>
      <c r="CY14" s="506"/>
      <c r="CZ14" s="506"/>
      <c r="DA14" s="507"/>
      <c r="DB14" s="505">
        <v>118.1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11068</v>
      </c>
      <c r="S15" s="492"/>
      <c r="T15" s="492"/>
      <c r="U15" s="492"/>
      <c r="V15" s="493"/>
      <c r="W15" s="423" t="s">
        <v>137</v>
      </c>
      <c r="X15" s="424"/>
      <c r="Y15" s="424"/>
      <c r="Z15" s="424"/>
      <c r="AA15" s="424"/>
      <c r="AB15" s="414"/>
      <c r="AC15" s="458">
        <v>1392</v>
      </c>
      <c r="AD15" s="459"/>
      <c r="AE15" s="459"/>
      <c r="AF15" s="459"/>
      <c r="AG15" s="501"/>
      <c r="AH15" s="458">
        <v>1493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1334484</v>
      </c>
      <c r="BO15" s="371"/>
      <c r="BP15" s="371"/>
      <c r="BQ15" s="371"/>
      <c r="BR15" s="371"/>
      <c r="BS15" s="371"/>
      <c r="BT15" s="371"/>
      <c r="BU15" s="372"/>
      <c r="BV15" s="370">
        <v>1315962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27.5</v>
      </c>
      <c r="AD16" s="495"/>
      <c r="AE16" s="495"/>
      <c r="AF16" s="495"/>
      <c r="AG16" s="496"/>
      <c r="AH16" s="494">
        <v>27.6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3347575</v>
      </c>
      <c r="BO16" s="408"/>
      <c r="BP16" s="408"/>
      <c r="BQ16" s="408"/>
      <c r="BR16" s="408"/>
      <c r="BS16" s="408"/>
      <c r="BT16" s="408"/>
      <c r="BU16" s="409"/>
      <c r="BV16" s="407">
        <v>3328424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3441</v>
      </c>
      <c r="AD17" s="459"/>
      <c r="AE17" s="459"/>
      <c r="AF17" s="459"/>
      <c r="AG17" s="501"/>
      <c r="AH17" s="458">
        <v>3604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1670731</v>
      </c>
      <c r="BO17" s="408"/>
      <c r="BP17" s="408"/>
      <c r="BQ17" s="408"/>
      <c r="BR17" s="408"/>
      <c r="BS17" s="408"/>
      <c r="BT17" s="408"/>
      <c r="BU17" s="409"/>
      <c r="BV17" s="407">
        <v>1652825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34.54</v>
      </c>
      <c r="M18" s="531"/>
      <c r="N18" s="531"/>
      <c r="O18" s="531"/>
      <c r="P18" s="531"/>
      <c r="Q18" s="531"/>
      <c r="R18" s="532"/>
      <c r="S18" s="532"/>
      <c r="T18" s="532"/>
      <c r="U18" s="532"/>
      <c r="V18" s="533"/>
      <c r="W18" s="425"/>
      <c r="X18" s="426"/>
      <c r="Y18" s="426"/>
      <c r="Z18" s="426"/>
      <c r="AA18" s="426"/>
      <c r="AB18" s="417"/>
      <c r="AC18" s="534">
        <v>68</v>
      </c>
      <c r="AD18" s="535"/>
      <c r="AE18" s="535"/>
      <c r="AF18" s="535"/>
      <c r="AG18" s="536"/>
      <c r="AH18" s="534">
        <v>66.599999999999994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3383071</v>
      </c>
      <c r="BO18" s="408"/>
      <c r="BP18" s="408"/>
      <c r="BQ18" s="408"/>
      <c r="BR18" s="408"/>
      <c r="BS18" s="408"/>
      <c r="BT18" s="408"/>
      <c r="BU18" s="409"/>
      <c r="BV18" s="407">
        <v>3361706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4801723</v>
      </c>
      <c r="BO19" s="408"/>
      <c r="BP19" s="408"/>
      <c r="BQ19" s="408"/>
      <c r="BR19" s="408"/>
      <c r="BS19" s="408"/>
      <c r="BT19" s="408"/>
      <c r="BU19" s="409"/>
      <c r="BV19" s="407">
        <v>4587716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4848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4781787</v>
      </c>
      <c r="BO22" s="371"/>
      <c r="BP22" s="371"/>
      <c r="BQ22" s="371"/>
      <c r="BR22" s="371"/>
      <c r="BS22" s="371"/>
      <c r="BT22" s="371"/>
      <c r="BU22" s="372"/>
      <c r="BV22" s="370">
        <v>4956181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3906019</v>
      </c>
      <c r="BO23" s="408"/>
      <c r="BP23" s="408"/>
      <c r="BQ23" s="408"/>
      <c r="BR23" s="408"/>
      <c r="BS23" s="408"/>
      <c r="BT23" s="408"/>
      <c r="BU23" s="409"/>
      <c r="BV23" s="407">
        <v>4207580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105</v>
      </c>
      <c r="AI24" s="459"/>
      <c r="AJ24" s="459"/>
      <c r="AK24" s="459"/>
      <c r="AL24" s="501"/>
      <c r="AM24" s="458">
        <v>327915</v>
      </c>
      <c r="AN24" s="459"/>
      <c r="AO24" s="459"/>
      <c r="AP24" s="459"/>
      <c r="AQ24" s="459"/>
      <c r="AR24" s="501"/>
      <c r="AS24" s="458">
        <v>3123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2750600</v>
      </c>
      <c r="BO24" s="408"/>
      <c r="BP24" s="408"/>
      <c r="BQ24" s="408"/>
      <c r="BR24" s="408"/>
      <c r="BS24" s="408"/>
      <c r="BT24" s="408"/>
      <c r="BU24" s="409"/>
      <c r="BV24" s="407">
        <v>2741400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387307</v>
      </c>
      <c r="BO25" s="371"/>
      <c r="BP25" s="371"/>
      <c r="BQ25" s="371"/>
      <c r="BR25" s="371"/>
      <c r="BS25" s="371"/>
      <c r="BT25" s="371"/>
      <c r="BU25" s="372"/>
      <c r="BV25" s="370">
        <v>446857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5510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11664</v>
      </c>
      <c r="AN26" s="459"/>
      <c r="AO26" s="459"/>
      <c r="AP26" s="459"/>
      <c r="AQ26" s="459"/>
      <c r="AR26" s="501"/>
      <c r="AS26" s="458">
        <v>2916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12851</v>
      </c>
      <c r="AN27" s="459"/>
      <c r="AO27" s="459"/>
      <c r="AP27" s="459"/>
      <c r="AQ27" s="459"/>
      <c r="AR27" s="501"/>
      <c r="AS27" s="458">
        <v>3213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216097</v>
      </c>
      <c r="BO27" s="527"/>
      <c r="BP27" s="527"/>
      <c r="BQ27" s="527"/>
      <c r="BR27" s="527"/>
      <c r="BS27" s="527"/>
      <c r="BT27" s="527"/>
      <c r="BU27" s="528"/>
      <c r="BV27" s="526">
        <v>216096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2170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548219</v>
      </c>
      <c r="BO28" s="371"/>
      <c r="BP28" s="371"/>
      <c r="BQ28" s="371"/>
      <c r="BR28" s="371"/>
      <c r="BS28" s="371"/>
      <c r="BT28" s="371"/>
      <c r="BU28" s="372"/>
      <c r="BV28" s="370">
        <v>701658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1990</v>
      </c>
      <c r="R29" s="459"/>
      <c r="S29" s="459"/>
      <c r="T29" s="459"/>
      <c r="U29" s="459"/>
      <c r="V29" s="501"/>
      <c r="W29" s="556"/>
      <c r="X29" s="557"/>
      <c r="Y29" s="558"/>
      <c r="Z29" s="457" t="s">
        <v>177</v>
      </c>
      <c r="AA29" s="437"/>
      <c r="AB29" s="437"/>
      <c r="AC29" s="437"/>
      <c r="AD29" s="437"/>
      <c r="AE29" s="437"/>
      <c r="AF29" s="437"/>
      <c r="AG29" s="438"/>
      <c r="AH29" s="458">
        <v>109</v>
      </c>
      <c r="AI29" s="459"/>
      <c r="AJ29" s="459"/>
      <c r="AK29" s="459"/>
      <c r="AL29" s="501"/>
      <c r="AM29" s="458">
        <v>340766</v>
      </c>
      <c r="AN29" s="459"/>
      <c r="AO29" s="459"/>
      <c r="AP29" s="459"/>
      <c r="AQ29" s="459"/>
      <c r="AR29" s="501"/>
      <c r="AS29" s="458">
        <v>3126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5319</v>
      </c>
      <c r="BO29" s="408"/>
      <c r="BP29" s="408"/>
      <c r="BQ29" s="408"/>
      <c r="BR29" s="408"/>
      <c r="BS29" s="408"/>
      <c r="BT29" s="408"/>
      <c r="BU29" s="409"/>
      <c r="BV29" s="407">
        <v>5319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152028</v>
      </c>
      <c r="BO30" s="527"/>
      <c r="BP30" s="527"/>
      <c r="BQ30" s="527"/>
      <c r="BR30" s="527"/>
      <c r="BS30" s="527"/>
      <c r="BT30" s="527"/>
      <c r="BU30" s="528"/>
      <c r="BV30" s="526">
        <v>151925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柳井地区広域消防組合（一般会計）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熊南地域介護認定審査会事業特別会計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周東環境衛生組合（一般会計）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介護保険事業勘定特別会計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柳井地域広域水道企業団（水道用水供給事業特別会計）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熊南総合事務組合（一般会計）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熊南総合事務組合（馬島・佐合島航路事業特別会計）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田布施・平生水道企業団（水道企業会計）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山口県市町総合事務組合（一般会計）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山口県市町総合事務組合（退職手当特別会計）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山口県市町総合事務組合（消防団員補償等特別会計）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山口県市町総合事務組合（非常勤職員公務災害補償特別会計）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n546VH5ZOBGoTEjIwo/XZeBz1vgFFJVG8AGc6eBQW6IqGWL89puYdYhHpHY1/d35f8tcQYYHP5MasKzLqvF6w==" saltValue="ElxRcppO+ZTBnjM8cVNa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R41" sqref="R41:Y4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1325063</v>
      </c>
      <c r="S5" s="613"/>
      <c r="T5" s="613"/>
      <c r="U5" s="613"/>
      <c r="V5" s="613"/>
      <c r="W5" s="613"/>
      <c r="X5" s="613"/>
      <c r="Y5" s="614"/>
      <c r="Z5" s="615">
        <v>21.6</v>
      </c>
      <c r="AA5" s="615"/>
      <c r="AB5" s="615"/>
      <c r="AC5" s="615"/>
      <c r="AD5" s="616">
        <v>1325063</v>
      </c>
      <c r="AE5" s="616"/>
      <c r="AF5" s="616"/>
      <c r="AG5" s="616"/>
      <c r="AH5" s="616"/>
      <c r="AI5" s="616"/>
      <c r="AJ5" s="616"/>
      <c r="AK5" s="616"/>
      <c r="AL5" s="617">
        <v>35.700000000000003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1325063</v>
      </c>
      <c r="BH5" s="624"/>
      <c r="BI5" s="624"/>
      <c r="BJ5" s="624"/>
      <c r="BK5" s="624"/>
      <c r="BL5" s="624"/>
      <c r="BM5" s="624"/>
      <c r="BN5" s="625"/>
      <c r="BO5" s="626">
        <v>100</v>
      </c>
      <c r="BP5" s="626"/>
      <c r="BQ5" s="626"/>
      <c r="BR5" s="626"/>
      <c r="BS5" s="627">
        <v>9044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45379</v>
      </c>
      <c r="S6" s="624"/>
      <c r="T6" s="624"/>
      <c r="U6" s="624"/>
      <c r="V6" s="624"/>
      <c r="W6" s="624"/>
      <c r="X6" s="624"/>
      <c r="Y6" s="625"/>
      <c r="Z6" s="626">
        <v>0.7</v>
      </c>
      <c r="AA6" s="626"/>
      <c r="AB6" s="626"/>
      <c r="AC6" s="626"/>
      <c r="AD6" s="627">
        <v>45379</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1325063</v>
      </c>
      <c r="BH6" s="624"/>
      <c r="BI6" s="624"/>
      <c r="BJ6" s="624"/>
      <c r="BK6" s="624"/>
      <c r="BL6" s="624"/>
      <c r="BM6" s="624"/>
      <c r="BN6" s="625"/>
      <c r="BO6" s="626">
        <v>100</v>
      </c>
      <c r="BP6" s="626"/>
      <c r="BQ6" s="626"/>
      <c r="BR6" s="626"/>
      <c r="BS6" s="627">
        <v>9044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69541</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69237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795</v>
      </c>
      <c r="S7" s="624"/>
      <c r="T7" s="624"/>
      <c r="U7" s="624"/>
      <c r="V7" s="624"/>
      <c r="W7" s="624"/>
      <c r="X7" s="624"/>
      <c r="Y7" s="625"/>
      <c r="Z7" s="626">
        <v>0</v>
      </c>
      <c r="AA7" s="626"/>
      <c r="AB7" s="626"/>
      <c r="AC7" s="626"/>
      <c r="AD7" s="627">
        <v>795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524872</v>
      </c>
      <c r="BH7" s="624"/>
      <c r="BI7" s="624"/>
      <c r="BJ7" s="624"/>
      <c r="BK7" s="624"/>
      <c r="BL7" s="624"/>
      <c r="BM7" s="624"/>
      <c r="BN7" s="625"/>
      <c r="BO7" s="626">
        <v>39.6</v>
      </c>
      <c r="BP7" s="626"/>
      <c r="BQ7" s="626"/>
      <c r="BR7" s="626"/>
      <c r="BS7" s="627">
        <v>9044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1102327</v>
      </c>
      <c r="CS7" s="624"/>
      <c r="CT7" s="624"/>
      <c r="CU7" s="624"/>
      <c r="CV7" s="624"/>
      <c r="CW7" s="624"/>
      <c r="CX7" s="624"/>
      <c r="CY7" s="625"/>
      <c r="CZ7" s="626">
        <v>19</v>
      </c>
      <c r="DA7" s="626"/>
      <c r="DB7" s="626"/>
      <c r="DC7" s="626"/>
      <c r="DD7" s="632">
        <v>23907</v>
      </c>
      <c r="DE7" s="624"/>
      <c r="DF7" s="624"/>
      <c r="DG7" s="624"/>
      <c r="DH7" s="624"/>
      <c r="DI7" s="624"/>
      <c r="DJ7" s="624"/>
      <c r="DK7" s="624"/>
      <c r="DL7" s="624"/>
      <c r="DM7" s="624"/>
      <c r="DN7" s="624"/>
      <c r="DO7" s="624"/>
      <c r="DP7" s="625"/>
      <c r="DQ7" s="632">
        <v>956764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7361</v>
      </c>
      <c r="S8" s="624"/>
      <c r="T8" s="624"/>
      <c r="U8" s="624"/>
      <c r="V8" s="624"/>
      <c r="W8" s="624"/>
      <c r="X8" s="624"/>
      <c r="Y8" s="625"/>
      <c r="Z8" s="626">
        <v>0.1</v>
      </c>
      <c r="AA8" s="626"/>
      <c r="AB8" s="626"/>
      <c r="AC8" s="626"/>
      <c r="AD8" s="627">
        <v>7361</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19885</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1876961</v>
      </c>
      <c r="CS8" s="624"/>
      <c r="CT8" s="624"/>
      <c r="CU8" s="624"/>
      <c r="CV8" s="624"/>
      <c r="CW8" s="624"/>
      <c r="CX8" s="624"/>
      <c r="CY8" s="625"/>
      <c r="CZ8" s="626">
        <v>32.299999999999997</v>
      </c>
      <c r="DA8" s="626"/>
      <c r="DB8" s="626"/>
      <c r="DC8" s="626"/>
      <c r="DD8" s="632">
        <v>34856</v>
      </c>
      <c r="DE8" s="624"/>
      <c r="DF8" s="624"/>
      <c r="DG8" s="624"/>
      <c r="DH8" s="624"/>
      <c r="DI8" s="624"/>
      <c r="DJ8" s="624"/>
      <c r="DK8" s="624"/>
      <c r="DL8" s="624"/>
      <c r="DM8" s="624"/>
      <c r="DN8" s="624"/>
      <c r="DO8" s="624"/>
      <c r="DP8" s="625"/>
      <c r="DQ8" s="632">
        <v>1160883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8211</v>
      </c>
      <c r="S9" s="624"/>
      <c r="T9" s="624"/>
      <c r="U9" s="624"/>
      <c r="V9" s="624"/>
      <c r="W9" s="624"/>
      <c r="X9" s="624"/>
      <c r="Y9" s="625"/>
      <c r="Z9" s="626">
        <v>0.1</v>
      </c>
      <c r="AA9" s="626"/>
      <c r="AB9" s="626"/>
      <c r="AC9" s="626"/>
      <c r="AD9" s="627">
        <v>8211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444356</v>
      </c>
      <c r="BH9" s="624"/>
      <c r="BI9" s="624"/>
      <c r="BJ9" s="624"/>
      <c r="BK9" s="624"/>
      <c r="BL9" s="624"/>
      <c r="BM9" s="624"/>
      <c r="BN9" s="625"/>
      <c r="BO9" s="626">
        <v>33.5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498448</v>
      </c>
      <c r="CS9" s="624"/>
      <c r="CT9" s="624"/>
      <c r="CU9" s="624"/>
      <c r="CV9" s="624"/>
      <c r="CW9" s="624"/>
      <c r="CX9" s="624"/>
      <c r="CY9" s="625"/>
      <c r="CZ9" s="626">
        <v>8.6</v>
      </c>
      <c r="DA9" s="626"/>
      <c r="DB9" s="626"/>
      <c r="DC9" s="626"/>
      <c r="DD9" s="632">
        <v>1160</v>
      </c>
      <c r="DE9" s="624"/>
      <c r="DF9" s="624"/>
      <c r="DG9" s="624"/>
      <c r="DH9" s="624"/>
      <c r="DI9" s="624"/>
      <c r="DJ9" s="624"/>
      <c r="DK9" s="624"/>
      <c r="DL9" s="624"/>
      <c r="DM9" s="624"/>
      <c r="DN9" s="624"/>
      <c r="DO9" s="624"/>
      <c r="DP9" s="625"/>
      <c r="DQ9" s="632">
        <v>437406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28945</v>
      </c>
      <c r="BH10" s="624"/>
      <c r="BI10" s="624"/>
      <c r="BJ10" s="624"/>
      <c r="BK10" s="624"/>
      <c r="BL10" s="624"/>
      <c r="BM10" s="624"/>
      <c r="BN10" s="625"/>
      <c r="BO10" s="626">
        <v>2.2000000000000002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2648</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2648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273592</v>
      </c>
      <c r="S11" s="624"/>
      <c r="T11" s="624"/>
      <c r="U11" s="624"/>
      <c r="V11" s="624"/>
      <c r="W11" s="624"/>
      <c r="X11" s="624"/>
      <c r="Y11" s="625"/>
      <c r="Z11" s="628">
        <v>4.5</v>
      </c>
      <c r="AA11" s="629"/>
      <c r="AB11" s="629"/>
      <c r="AC11" s="635"/>
      <c r="AD11" s="632">
        <v>273592</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31686</v>
      </c>
      <c r="BH11" s="624"/>
      <c r="BI11" s="624"/>
      <c r="BJ11" s="624"/>
      <c r="BK11" s="624"/>
      <c r="BL11" s="624"/>
      <c r="BM11" s="624"/>
      <c r="BN11" s="625"/>
      <c r="BO11" s="626">
        <v>2.4</v>
      </c>
      <c r="BP11" s="626"/>
      <c r="BQ11" s="626"/>
      <c r="BR11" s="626"/>
      <c r="BS11" s="627">
        <v>9044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176177</v>
      </c>
      <c r="CS11" s="624"/>
      <c r="CT11" s="624"/>
      <c r="CU11" s="624"/>
      <c r="CV11" s="624"/>
      <c r="CW11" s="624"/>
      <c r="CX11" s="624"/>
      <c r="CY11" s="625"/>
      <c r="CZ11" s="626">
        <v>3</v>
      </c>
      <c r="DA11" s="626"/>
      <c r="DB11" s="626"/>
      <c r="DC11" s="626"/>
      <c r="DD11" s="632">
        <v>61761</v>
      </c>
      <c r="DE11" s="624"/>
      <c r="DF11" s="624"/>
      <c r="DG11" s="624"/>
      <c r="DH11" s="624"/>
      <c r="DI11" s="624"/>
      <c r="DJ11" s="624"/>
      <c r="DK11" s="624"/>
      <c r="DL11" s="624"/>
      <c r="DM11" s="624"/>
      <c r="DN11" s="624"/>
      <c r="DO11" s="624"/>
      <c r="DP11" s="625"/>
      <c r="DQ11" s="632">
        <v>93909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687895</v>
      </c>
      <c r="BH12" s="624"/>
      <c r="BI12" s="624"/>
      <c r="BJ12" s="624"/>
      <c r="BK12" s="624"/>
      <c r="BL12" s="624"/>
      <c r="BM12" s="624"/>
      <c r="BN12" s="625"/>
      <c r="BO12" s="626">
        <v>51.9</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48912</v>
      </c>
      <c r="CS12" s="624"/>
      <c r="CT12" s="624"/>
      <c r="CU12" s="624"/>
      <c r="CV12" s="624"/>
      <c r="CW12" s="624"/>
      <c r="CX12" s="624"/>
      <c r="CY12" s="625"/>
      <c r="CZ12" s="626">
        <v>0.8</v>
      </c>
      <c r="DA12" s="626"/>
      <c r="DB12" s="626"/>
      <c r="DC12" s="626"/>
      <c r="DD12" s="632">
        <v>8899</v>
      </c>
      <c r="DE12" s="624"/>
      <c r="DF12" s="624"/>
      <c r="DG12" s="624"/>
      <c r="DH12" s="624"/>
      <c r="DI12" s="624"/>
      <c r="DJ12" s="624"/>
      <c r="DK12" s="624"/>
      <c r="DL12" s="624"/>
      <c r="DM12" s="624"/>
      <c r="DN12" s="624"/>
      <c r="DO12" s="624"/>
      <c r="DP12" s="625"/>
      <c r="DQ12" s="632">
        <v>39551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687653</v>
      </c>
      <c r="BH13" s="624"/>
      <c r="BI13" s="624"/>
      <c r="BJ13" s="624"/>
      <c r="BK13" s="624"/>
      <c r="BL13" s="624"/>
      <c r="BM13" s="624"/>
      <c r="BN13" s="625"/>
      <c r="BO13" s="626">
        <v>51.9</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784915</v>
      </c>
      <c r="CS13" s="624"/>
      <c r="CT13" s="624"/>
      <c r="CU13" s="624"/>
      <c r="CV13" s="624"/>
      <c r="CW13" s="624"/>
      <c r="CX13" s="624"/>
      <c r="CY13" s="625"/>
      <c r="CZ13" s="626">
        <v>13.5</v>
      </c>
      <c r="DA13" s="626"/>
      <c r="DB13" s="626"/>
      <c r="DC13" s="626"/>
      <c r="DD13" s="632">
        <v>195227</v>
      </c>
      <c r="DE13" s="624"/>
      <c r="DF13" s="624"/>
      <c r="DG13" s="624"/>
      <c r="DH13" s="624"/>
      <c r="DI13" s="624"/>
      <c r="DJ13" s="624"/>
      <c r="DK13" s="624"/>
      <c r="DL13" s="624"/>
      <c r="DM13" s="624"/>
      <c r="DN13" s="624"/>
      <c r="DO13" s="624"/>
      <c r="DP13" s="625"/>
      <c r="DQ13" s="632">
        <v>562511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478</v>
      </c>
      <c r="S14" s="624"/>
      <c r="T14" s="624"/>
      <c r="U14" s="624"/>
      <c r="V14" s="624"/>
      <c r="W14" s="624"/>
      <c r="X14" s="624"/>
      <c r="Y14" s="625"/>
      <c r="Z14" s="626">
        <v>0</v>
      </c>
      <c r="AA14" s="626"/>
      <c r="AB14" s="626"/>
      <c r="AC14" s="626"/>
      <c r="AD14" s="627">
        <v>478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47705</v>
      </c>
      <c r="BH14" s="624"/>
      <c r="BI14" s="624"/>
      <c r="BJ14" s="624"/>
      <c r="BK14" s="624"/>
      <c r="BL14" s="624"/>
      <c r="BM14" s="624"/>
      <c r="BN14" s="625"/>
      <c r="BO14" s="626">
        <v>3.6</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288966</v>
      </c>
      <c r="CS14" s="624"/>
      <c r="CT14" s="624"/>
      <c r="CU14" s="624"/>
      <c r="CV14" s="624"/>
      <c r="CW14" s="624"/>
      <c r="CX14" s="624"/>
      <c r="CY14" s="625"/>
      <c r="CZ14" s="626">
        <v>5</v>
      </c>
      <c r="DA14" s="626"/>
      <c r="DB14" s="626"/>
      <c r="DC14" s="626"/>
      <c r="DD14" s="632">
        <v>2500</v>
      </c>
      <c r="DE14" s="624"/>
      <c r="DF14" s="624"/>
      <c r="DG14" s="624"/>
      <c r="DH14" s="624"/>
      <c r="DI14" s="624"/>
      <c r="DJ14" s="624"/>
      <c r="DK14" s="624"/>
      <c r="DL14" s="624"/>
      <c r="DM14" s="624"/>
      <c r="DN14" s="624"/>
      <c r="DO14" s="624"/>
      <c r="DP14" s="625"/>
      <c r="DQ14" s="632">
        <v>283253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64591</v>
      </c>
      <c r="BH15" s="624"/>
      <c r="BI15" s="624"/>
      <c r="BJ15" s="624"/>
      <c r="BK15" s="624"/>
      <c r="BL15" s="624"/>
      <c r="BM15" s="624"/>
      <c r="BN15" s="625"/>
      <c r="BO15" s="626">
        <v>4.9000000000000004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407088</v>
      </c>
      <c r="CS15" s="624"/>
      <c r="CT15" s="624"/>
      <c r="CU15" s="624"/>
      <c r="CV15" s="624"/>
      <c r="CW15" s="624"/>
      <c r="CX15" s="624"/>
      <c r="CY15" s="625"/>
      <c r="CZ15" s="626">
        <v>7</v>
      </c>
      <c r="DA15" s="626"/>
      <c r="DB15" s="626"/>
      <c r="DC15" s="626"/>
      <c r="DD15" s="632">
        <v>29120</v>
      </c>
      <c r="DE15" s="624"/>
      <c r="DF15" s="624"/>
      <c r="DG15" s="624"/>
      <c r="DH15" s="624"/>
      <c r="DI15" s="624"/>
      <c r="DJ15" s="624"/>
      <c r="DK15" s="624"/>
      <c r="DL15" s="624"/>
      <c r="DM15" s="624"/>
      <c r="DN15" s="624"/>
      <c r="DO15" s="624"/>
      <c r="DP15" s="625"/>
      <c r="DQ15" s="632">
        <v>373263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6015</v>
      </c>
      <c r="S16" s="624"/>
      <c r="T16" s="624"/>
      <c r="U16" s="624"/>
      <c r="V16" s="624"/>
      <c r="W16" s="624"/>
      <c r="X16" s="624"/>
      <c r="Y16" s="625"/>
      <c r="Z16" s="626">
        <v>0.1</v>
      </c>
      <c r="AA16" s="626"/>
      <c r="AB16" s="626"/>
      <c r="AC16" s="626"/>
      <c r="AD16" s="627">
        <v>6015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49423</v>
      </c>
      <c r="CS16" s="624"/>
      <c r="CT16" s="624"/>
      <c r="CU16" s="624"/>
      <c r="CV16" s="624"/>
      <c r="CW16" s="624"/>
      <c r="CX16" s="624"/>
      <c r="CY16" s="625"/>
      <c r="CZ16" s="626">
        <v>0.9</v>
      </c>
      <c r="DA16" s="626"/>
      <c r="DB16" s="626"/>
      <c r="DC16" s="626"/>
      <c r="DD16" s="632" t="s">
        <v>121</v>
      </c>
      <c r="DE16" s="624"/>
      <c r="DF16" s="624"/>
      <c r="DG16" s="624"/>
      <c r="DH16" s="624"/>
      <c r="DI16" s="624"/>
      <c r="DJ16" s="624"/>
      <c r="DK16" s="624"/>
      <c r="DL16" s="624"/>
      <c r="DM16" s="624"/>
      <c r="DN16" s="624"/>
      <c r="DO16" s="624"/>
      <c r="DP16" s="625"/>
      <c r="DQ16" s="632">
        <v>27725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21520</v>
      </c>
      <c r="S17" s="624"/>
      <c r="T17" s="624"/>
      <c r="U17" s="624"/>
      <c r="V17" s="624"/>
      <c r="W17" s="624"/>
      <c r="X17" s="624"/>
      <c r="Y17" s="625"/>
      <c r="Z17" s="626">
        <v>0.4</v>
      </c>
      <c r="AA17" s="626"/>
      <c r="AB17" s="626"/>
      <c r="AC17" s="626"/>
      <c r="AD17" s="627">
        <v>21520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481291</v>
      </c>
      <c r="CS17" s="624"/>
      <c r="CT17" s="624"/>
      <c r="CU17" s="624"/>
      <c r="CV17" s="624"/>
      <c r="CW17" s="624"/>
      <c r="CX17" s="624"/>
      <c r="CY17" s="625"/>
      <c r="CZ17" s="626">
        <v>8.3000000000000007</v>
      </c>
      <c r="DA17" s="626"/>
      <c r="DB17" s="626"/>
      <c r="DC17" s="626"/>
      <c r="DD17" s="632" t="s">
        <v>121</v>
      </c>
      <c r="DE17" s="624"/>
      <c r="DF17" s="624"/>
      <c r="DG17" s="624"/>
      <c r="DH17" s="624"/>
      <c r="DI17" s="624"/>
      <c r="DJ17" s="624"/>
      <c r="DK17" s="624"/>
      <c r="DL17" s="624"/>
      <c r="DM17" s="624"/>
      <c r="DN17" s="624"/>
      <c r="DO17" s="624"/>
      <c r="DP17" s="625"/>
      <c r="DQ17" s="632">
        <v>464487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8477</v>
      </c>
      <c r="S18" s="624"/>
      <c r="T18" s="624"/>
      <c r="U18" s="624"/>
      <c r="V18" s="624"/>
      <c r="W18" s="624"/>
      <c r="X18" s="624"/>
      <c r="Y18" s="625"/>
      <c r="Z18" s="626">
        <v>0.1</v>
      </c>
      <c r="AA18" s="626"/>
      <c r="AB18" s="626"/>
      <c r="AC18" s="626"/>
      <c r="AD18" s="627">
        <v>8477</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19811</v>
      </c>
      <c r="CS18" s="624"/>
      <c r="CT18" s="624"/>
      <c r="CU18" s="624"/>
      <c r="CV18" s="624"/>
      <c r="CW18" s="624"/>
      <c r="CX18" s="624"/>
      <c r="CY18" s="625"/>
      <c r="CZ18" s="626">
        <v>0.3</v>
      </c>
      <c r="DA18" s="626"/>
      <c r="DB18" s="626"/>
      <c r="DC18" s="626"/>
      <c r="DD18" s="632" t="s">
        <v>121</v>
      </c>
      <c r="DE18" s="624"/>
      <c r="DF18" s="624"/>
      <c r="DG18" s="624"/>
      <c r="DH18" s="624"/>
      <c r="DI18" s="624"/>
      <c r="DJ18" s="624"/>
      <c r="DK18" s="624"/>
      <c r="DL18" s="624"/>
      <c r="DM18" s="624"/>
      <c r="DN18" s="624"/>
      <c r="DO18" s="624"/>
      <c r="DP18" s="625"/>
      <c r="DQ18" s="632">
        <v>8128</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8477</v>
      </c>
      <c r="S19" s="624"/>
      <c r="T19" s="624"/>
      <c r="U19" s="624"/>
      <c r="V19" s="624"/>
      <c r="W19" s="624"/>
      <c r="X19" s="624"/>
      <c r="Y19" s="625"/>
      <c r="Z19" s="626">
        <v>0.1</v>
      </c>
      <c r="AA19" s="626"/>
      <c r="AB19" s="626"/>
      <c r="AC19" s="626"/>
      <c r="AD19" s="627">
        <v>8477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5806508</v>
      </c>
      <c r="CS20" s="624"/>
      <c r="CT20" s="624"/>
      <c r="CU20" s="624"/>
      <c r="CV20" s="624"/>
      <c r="CW20" s="624"/>
      <c r="CX20" s="624"/>
      <c r="CY20" s="625"/>
      <c r="CZ20" s="626">
        <v>100</v>
      </c>
      <c r="DA20" s="626"/>
      <c r="DB20" s="626"/>
      <c r="DC20" s="626"/>
      <c r="DD20" s="632">
        <v>357430</v>
      </c>
      <c r="DE20" s="624"/>
      <c r="DF20" s="624"/>
      <c r="DG20" s="624"/>
      <c r="DH20" s="624"/>
      <c r="DI20" s="624"/>
      <c r="DJ20" s="624"/>
      <c r="DK20" s="624"/>
      <c r="DL20" s="624"/>
      <c r="DM20" s="624"/>
      <c r="DN20" s="624"/>
      <c r="DO20" s="624"/>
      <c r="DP20" s="625"/>
      <c r="DQ20" s="632">
        <v>4479765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2256807</v>
      </c>
      <c r="S21" s="624"/>
      <c r="T21" s="624"/>
      <c r="U21" s="624"/>
      <c r="V21" s="624"/>
      <c r="W21" s="624"/>
      <c r="X21" s="624"/>
      <c r="Y21" s="625"/>
      <c r="Z21" s="626">
        <v>36.799999999999997</v>
      </c>
      <c r="AA21" s="626"/>
      <c r="AB21" s="626"/>
      <c r="AC21" s="626"/>
      <c r="AD21" s="627">
        <v>2013142</v>
      </c>
      <c r="AE21" s="627"/>
      <c r="AF21" s="627"/>
      <c r="AG21" s="627"/>
      <c r="AH21" s="627"/>
      <c r="AI21" s="627"/>
      <c r="AJ21" s="627"/>
      <c r="AK21" s="627"/>
      <c r="AL21" s="628">
        <v>54.2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2013142</v>
      </c>
      <c r="S22" s="624"/>
      <c r="T22" s="624"/>
      <c r="U22" s="624"/>
      <c r="V22" s="624"/>
      <c r="W22" s="624"/>
      <c r="X22" s="624"/>
      <c r="Y22" s="625"/>
      <c r="Z22" s="626">
        <v>32.799999999999997</v>
      </c>
      <c r="AA22" s="626"/>
      <c r="AB22" s="626"/>
      <c r="AC22" s="626"/>
      <c r="AD22" s="627">
        <v>2013142</v>
      </c>
      <c r="AE22" s="627"/>
      <c r="AF22" s="627"/>
      <c r="AG22" s="627"/>
      <c r="AH22" s="627"/>
      <c r="AI22" s="627"/>
      <c r="AJ22" s="627"/>
      <c r="AK22" s="627"/>
      <c r="AL22" s="628">
        <v>54.2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243665</v>
      </c>
      <c r="S23" s="624"/>
      <c r="T23" s="624"/>
      <c r="U23" s="624"/>
      <c r="V23" s="624"/>
      <c r="W23" s="624"/>
      <c r="X23" s="624"/>
      <c r="Y23" s="625"/>
      <c r="Z23" s="626">
        <v>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2647842</v>
      </c>
      <c r="CS24" s="613"/>
      <c r="CT24" s="613"/>
      <c r="CU24" s="613"/>
      <c r="CV24" s="613"/>
      <c r="CW24" s="613"/>
      <c r="CX24" s="613"/>
      <c r="CY24" s="614"/>
      <c r="CZ24" s="617">
        <v>45.6</v>
      </c>
      <c r="DA24" s="618"/>
      <c r="DB24" s="618"/>
      <c r="DC24" s="634"/>
      <c r="DD24" s="655">
        <v>1972969</v>
      </c>
      <c r="DE24" s="613"/>
      <c r="DF24" s="613"/>
      <c r="DG24" s="613"/>
      <c r="DH24" s="613"/>
      <c r="DI24" s="613"/>
      <c r="DJ24" s="613"/>
      <c r="DK24" s="614"/>
      <c r="DL24" s="655">
        <v>1738996</v>
      </c>
      <c r="DM24" s="613"/>
      <c r="DN24" s="613"/>
      <c r="DO24" s="613"/>
      <c r="DP24" s="613"/>
      <c r="DQ24" s="613"/>
      <c r="DR24" s="613"/>
      <c r="DS24" s="613"/>
      <c r="DT24" s="613"/>
      <c r="DU24" s="613"/>
      <c r="DV24" s="614"/>
      <c r="DW24" s="617">
        <v>46.6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3953698</v>
      </c>
      <c r="S25" s="624"/>
      <c r="T25" s="624"/>
      <c r="U25" s="624"/>
      <c r="V25" s="624"/>
      <c r="W25" s="624"/>
      <c r="X25" s="624"/>
      <c r="Y25" s="625"/>
      <c r="Z25" s="626">
        <v>64.5</v>
      </c>
      <c r="AA25" s="626"/>
      <c r="AB25" s="626"/>
      <c r="AC25" s="626"/>
      <c r="AD25" s="627">
        <v>3710033</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1140440</v>
      </c>
      <c r="CS25" s="644"/>
      <c r="CT25" s="644"/>
      <c r="CU25" s="644"/>
      <c r="CV25" s="644"/>
      <c r="CW25" s="644"/>
      <c r="CX25" s="644"/>
      <c r="CY25" s="645"/>
      <c r="CZ25" s="628">
        <v>19.600000000000001</v>
      </c>
      <c r="DA25" s="656"/>
      <c r="DB25" s="656"/>
      <c r="DC25" s="658"/>
      <c r="DD25" s="632">
        <v>1058444</v>
      </c>
      <c r="DE25" s="644"/>
      <c r="DF25" s="644"/>
      <c r="DG25" s="644"/>
      <c r="DH25" s="644"/>
      <c r="DI25" s="644"/>
      <c r="DJ25" s="644"/>
      <c r="DK25" s="645"/>
      <c r="DL25" s="632">
        <v>1034126</v>
      </c>
      <c r="DM25" s="644"/>
      <c r="DN25" s="644"/>
      <c r="DO25" s="644"/>
      <c r="DP25" s="644"/>
      <c r="DQ25" s="644"/>
      <c r="DR25" s="644"/>
      <c r="DS25" s="644"/>
      <c r="DT25" s="644"/>
      <c r="DU25" s="644"/>
      <c r="DV25" s="645"/>
      <c r="DW25" s="628">
        <v>27.7</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660</v>
      </c>
      <c r="S26" s="624"/>
      <c r="T26" s="624"/>
      <c r="U26" s="624"/>
      <c r="V26" s="624"/>
      <c r="W26" s="624"/>
      <c r="X26" s="624"/>
      <c r="Y26" s="625"/>
      <c r="Z26" s="626">
        <v>0</v>
      </c>
      <c r="AA26" s="626"/>
      <c r="AB26" s="626"/>
      <c r="AC26" s="626"/>
      <c r="AD26" s="627">
        <v>660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615099</v>
      </c>
      <c r="CS26" s="624"/>
      <c r="CT26" s="624"/>
      <c r="CU26" s="624"/>
      <c r="CV26" s="624"/>
      <c r="CW26" s="624"/>
      <c r="CX26" s="624"/>
      <c r="CY26" s="625"/>
      <c r="CZ26" s="628">
        <v>10.6</v>
      </c>
      <c r="DA26" s="656"/>
      <c r="DB26" s="656"/>
      <c r="DC26" s="658"/>
      <c r="DD26" s="632">
        <v>569851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21947</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1325063</v>
      </c>
      <c r="BH27" s="624"/>
      <c r="BI27" s="624"/>
      <c r="BJ27" s="624"/>
      <c r="BK27" s="624"/>
      <c r="BL27" s="624"/>
      <c r="BM27" s="624"/>
      <c r="BN27" s="625"/>
      <c r="BO27" s="626">
        <v>100</v>
      </c>
      <c r="BP27" s="626"/>
      <c r="BQ27" s="626"/>
      <c r="BR27" s="626"/>
      <c r="BS27" s="627">
        <v>9044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1026111</v>
      </c>
      <c r="CS27" s="644"/>
      <c r="CT27" s="644"/>
      <c r="CU27" s="644"/>
      <c r="CV27" s="644"/>
      <c r="CW27" s="644"/>
      <c r="CX27" s="644"/>
      <c r="CY27" s="645"/>
      <c r="CZ27" s="628">
        <v>17.7</v>
      </c>
      <c r="DA27" s="656"/>
      <c r="DB27" s="656"/>
      <c r="DC27" s="658"/>
      <c r="DD27" s="632">
        <v>450038</v>
      </c>
      <c r="DE27" s="644"/>
      <c r="DF27" s="644"/>
      <c r="DG27" s="644"/>
      <c r="DH27" s="644"/>
      <c r="DI27" s="644"/>
      <c r="DJ27" s="644"/>
      <c r="DK27" s="645"/>
      <c r="DL27" s="632">
        <v>240383</v>
      </c>
      <c r="DM27" s="644"/>
      <c r="DN27" s="644"/>
      <c r="DO27" s="644"/>
      <c r="DP27" s="644"/>
      <c r="DQ27" s="644"/>
      <c r="DR27" s="644"/>
      <c r="DS27" s="644"/>
      <c r="DT27" s="644"/>
      <c r="DU27" s="644"/>
      <c r="DV27" s="645"/>
      <c r="DW27" s="628">
        <v>6.4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38993</v>
      </c>
      <c r="S28" s="624"/>
      <c r="T28" s="624"/>
      <c r="U28" s="624"/>
      <c r="V28" s="624"/>
      <c r="W28" s="624"/>
      <c r="X28" s="624"/>
      <c r="Y28" s="625"/>
      <c r="Z28" s="626">
        <v>0.6</v>
      </c>
      <c r="AA28" s="626"/>
      <c r="AB28" s="626"/>
      <c r="AC28" s="626"/>
      <c r="AD28" s="627">
        <v>2985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481291</v>
      </c>
      <c r="CS28" s="624"/>
      <c r="CT28" s="624"/>
      <c r="CU28" s="624"/>
      <c r="CV28" s="624"/>
      <c r="CW28" s="624"/>
      <c r="CX28" s="624"/>
      <c r="CY28" s="625"/>
      <c r="CZ28" s="628">
        <v>8.3000000000000007</v>
      </c>
      <c r="DA28" s="656"/>
      <c r="DB28" s="656"/>
      <c r="DC28" s="658"/>
      <c r="DD28" s="632">
        <v>464487</v>
      </c>
      <c r="DE28" s="624"/>
      <c r="DF28" s="624"/>
      <c r="DG28" s="624"/>
      <c r="DH28" s="624"/>
      <c r="DI28" s="624"/>
      <c r="DJ28" s="624"/>
      <c r="DK28" s="625"/>
      <c r="DL28" s="632">
        <v>464487</v>
      </c>
      <c r="DM28" s="624"/>
      <c r="DN28" s="624"/>
      <c r="DO28" s="624"/>
      <c r="DP28" s="624"/>
      <c r="DQ28" s="624"/>
      <c r="DR28" s="624"/>
      <c r="DS28" s="624"/>
      <c r="DT28" s="624"/>
      <c r="DU28" s="624"/>
      <c r="DV28" s="625"/>
      <c r="DW28" s="628">
        <v>12.4</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5988</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481291</v>
      </c>
      <c r="CS29" s="644"/>
      <c r="CT29" s="644"/>
      <c r="CU29" s="644"/>
      <c r="CV29" s="644"/>
      <c r="CW29" s="644"/>
      <c r="CX29" s="644"/>
      <c r="CY29" s="645"/>
      <c r="CZ29" s="628">
        <v>8.3000000000000007</v>
      </c>
      <c r="DA29" s="656"/>
      <c r="DB29" s="656"/>
      <c r="DC29" s="658"/>
      <c r="DD29" s="632">
        <v>464487</v>
      </c>
      <c r="DE29" s="644"/>
      <c r="DF29" s="644"/>
      <c r="DG29" s="644"/>
      <c r="DH29" s="644"/>
      <c r="DI29" s="644"/>
      <c r="DJ29" s="644"/>
      <c r="DK29" s="645"/>
      <c r="DL29" s="632">
        <v>464487</v>
      </c>
      <c r="DM29" s="644"/>
      <c r="DN29" s="644"/>
      <c r="DO29" s="644"/>
      <c r="DP29" s="644"/>
      <c r="DQ29" s="644"/>
      <c r="DR29" s="644"/>
      <c r="DS29" s="644"/>
      <c r="DT29" s="644"/>
      <c r="DU29" s="644"/>
      <c r="DV29" s="645"/>
      <c r="DW29" s="628">
        <v>12.4</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760572</v>
      </c>
      <c r="S30" s="624"/>
      <c r="T30" s="624"/>
      <c r="U30" s="624"/>
      <c r="V30" s="624"/>
      <c r="W30" s="624"/>
      <c r="X30" s="624"/>
      <c r="Y30" s="625"/>
      <c r="Z30" s="626">
        <v>12.4</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459737</v>
      </c>
      <c r="CS30" s="624"/>
      <c r="CT30" s="624"/>
      <c r="CU30" s="624"/>
      <c r="CV30" s="624"/>
      <c r="CW30" s="624"/>
      <c r="CX30" s="624"/>
      <c r="CY30" s="625"/>
      <c r="CZ30" s="628">
        <v>7.9</v>
      </c>
      <c r="DA30" s="656"/>
      <c r="DB30" s="656"/>
      <c r="DC30" s="658"/>
      <c r="DD30" s="632">
        <v>444189</v>
      </c>
      <c r="DE30" s="624"/>
      <c r="DF30" s="624"/>
      <c r="DG30" s="624"/>
      <c r="DH30" s="624"/>
      <c r="DI30" s="624"/>
      <c r="DJ30" s="624"/>
      <c r="DK30" s="625"/>
      <c r="DL30" s="632">
        <v>444189</v>
      </c>
      <c r="DM30" s="624"/>
      <c r="DN30" s="624"/>
      <c r="DO30" s="624"/>
      <c r="DP30" s="624"/>
      <c r="DQ30" s="624"/>
      <c r="DR30" s="624"/>
      <c r="DS30" s="624"/>
      <c r="DT30" s="624"/>
      <c r="DU30" s="624"/>
      <c r="DV30" s="625"/>
      <c r="DW30" s="628">
        <v>11.9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99.2</v>
      </c>
      <c r="BS31" s="667"/>
      <c r="BT31" s="667"/>
      <c r="BU31" s="667"/>
      <c r="BV31" s="667"/>
      <c r="BW31" s="667"/>
      <c r="BX31" s="618">
        <v>97.7</v>
      </c>
      <c r="BY31" s="667"/>
      <c r="BZ31" s="667"/>
      <c r="CA31" s="667"/>
      <c r="CB31" s="668"/>
      <c r="CD31" s="663"/>
      <c r="CE31" s="664"/>
      <c r="CF31" s="620" t="s">
        <v>300</v>
      </c>
      <c r="CG31" s="621"/>
      <c r="CH31" s="621"/>
      <c r="CI31" s="621"/>
      <c r="CJ31" s="621"/>
      <c r="CK31" s="621"/>
      <c r="CL31" s="621"/>
      <c r="CM31" s="621"/>
      <c r="CN31" s="621"/>
      <c r="CO31" s="621"/>
      <c r="CP31" s="621"/>
      <c r="CQ31" s="622"/>
      <c r="CR31" s="623">
        <v>21554</v>
      </c>
      <c r="CS31" s="644"/>
      <c r="CT31" s="644"/>
      <c r="CU31" s="644"/>
      <c r="CV31" s="644"/>
      <c r="CW31" s="644"/>
      <c r="CX31" s="644"/>
      <c r="CY31" s="645"/>
      <c r="CZ31" s="628">
        <v>0.4</v>
      </c>
      <c r="DA31" s="656"/>
      <c r="DB31" s="656"/>
      <c r="DC31" s="658"/>
      <c r="DD31" s="632">
        <v>20298</v>
      </c>
      <c r="DE31" s="644"/>
      <c r="DF31" s="644"/>
      <c r="DG31" s="644"/>
      <c r="DH31" s="644"/>
      <c r="DI31" s="644"/>
      <c r="DJ31" s="644"/>
      <c r="DK31" s="645"/>
      <c r="DL31" s="632">
        <v>20298</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394790</v>
      </c>
      <c r="S32" s="624"/>
      <c r="T32" s="624"/>
      <c r="U32" s="624"/>
      <c r="V32" s="624"/>
      <c r="W32" s="624"/>
      <c r="X32" s="624"/>
      <c r="Y32" s="625"/>
      <c r="Z32" s="626">
        <v>6.4</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44"/>
      <c r="BI32" s="644"/>
      <c r="BJ32" s="644"/>
      <c r="BK32" s="644"/>
      <c r="BL32" s="644"/>
      <c r="BM32" s="629">
        <v>98.3</v>
      </c>
      <c r="BN32" s="644"/>
      <c r="BO32" s="644"/>
      <c r="BP32" s="644"/>
      <c r="BQ32" s="669"/>
      <c r="BR32" s="680">
        <v>99.3</v>
      </c>
      <c r="BS32" s="644"/>
      <c r="BT32" s="644"/>
      <c r="BU32" s="644"/>
      <c r="BV32" s="644"/>
      <c r="BW32" s="644"/>
      <c r="BX32" s="629">
        <v>98</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1530</v>
      </c>
      <c r="S33" s="624"/>
      <c r="T33" s="624"/>
      <c r="U33" s="624"/>
      <c r="V33" s="624"/>
      <c r="W33" s="624"/>
      <c r="X33" s="624"/>
      <c r="Y33" s="625"/>
      <c r="Z33" s="626">
        <v>0</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99.2</v>
      </c>
      <c r="BH33" s="682"/>
      <c r="BI33" s="682"/>
      <c r="BJ33" s="682"/>
      <c r="BK33" s="682"/>
      <c r="BL33" s="682"/>
      <c r="BM33" s="683">
        <v>97.8</v>
      </c>
      <c r="BN33" s="682"/>
      <c r="BO33" s="682"/>
      <c r="BP33" s="682"/>
      <c r="BQ33" s="684"/>
      <c r="BR33" s="681">
        <v>99.1</v>
      </c>
      <c r="BS33" s="682"/>
      <c r="BT33" s="682"/>
      <c r="BU33" s="682"/>
      <c r="BV33" s="682"/>
      <c r="BW33" s="682"/>
      <c r="BX33" s="683">
        <v>97.3</v>
      </c>
      <c r="BY33" s="682"/>
      <c r="BZ33" s="682"/>
      <c r="CA33" s="682"/>
      <c r="CB33" s="684"/>
      <c r="CD33" s="620" t="s">
        <v>307</v>
      </c>
      <c r="CE33" s="621"/>
      <c r="CF33" s="621"/>
      <c r="CG33" s="621"/>
      <c r="CH33" s="621"/>
      <c r="CI33" s="621"/>
      <c r="CJ33" s="621"/>
      <c r="CK33" s="621"/>
      <c r="CL33" s="621"/>
      <c r="CM33" s="621"/>
      <c r="CN33" s="621"/>
      <c r="CO33" s="621"/>
      <c r="CP33" s="621"/>
      <c r="CQ33" s="622"/>
      <c r="CR33" s="623">
        <v>2751813</v>
      </c>
      <c r="CS33" s="644"/>
      <c r="CT33" s="644"/>
      <c r="CU33" s="644"/>
      <c r="CV33" s="644"/>
      <c r="CW33" s="644"/>
      <c r="CX33" s="644"/>
      <c r="CY33" s="645"/>
      <c r="CZ33" s="628">
        <v>47.4</v>
      </c>
      <c r="DA33" s="656"/>
      <c r="DB33" s="656"/>
      <c r="DC33" s="658"/>
      <c r="DD33" s="632">
        <v>2376192</v>
      </c>
      <c r="DE33" s="644"/>
      <c r="DF33" s="644"/>
      <c r="DG33" s="644"/>
      <c r="DH33" s="644"/>
      <c r="DI33" s="644"/>
      <c r="DJ33" s="644"/>
      <c r="DK33" s="645"/>
      <c r="DL33" s="632">
        <v>1644075</v>
      </c>
      <c r="DM33" s="644"/>
      <c r="DN33" s="644"/>
      <c r="DO33" s="644"/>
      <c r="DP33" s="644"/>
      <c r="DQ33" s="644"/>
      <c r="DR33" s="644"/>
      <c r="DS33" s="644"/>
      <c r="DT33" s="644"/>
      <c r="DU33" s="644"/>
      <c r="DV33" s="645"/>
      <c r="DW33" s="628">
        <v>44</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19370</v>
      </c>
      <c r="S34" s="624"/>
      <c r="T34" s="624"/>
      <c r="U34" s="624"/>
      <c r="V34" s="624"/>
      <c r="W34" s="624"/>
      <c r="X34" s="624"/>
      <c r="Y34" s="625"/>
      <c r="Z34" s="626">
        <v>0.3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685112</v>
      </c>
      <c r="CS34" s="624"/>
      <c r="CT34" s="624"/>
      <c r="CU34" s="624"/>
      <c r="CV34" s="624"/>
      <c r="CW34" s="624"/>
      <c r="CX34" s="624"/>
      <c r="CY34" s="625"/>
      <c r="CZ34" s="628">
        <v>11.8</v>
      </c>
      <c r="DA34" s="656"/>
      <c r="DB34" s="656"/>
      <c r="DC34" s="658"/>
      <c r="DD34" s="632">
        <v>499063</v>
      </c>
      <c r="DE34" s="624"/>
      <c r="DF34" s="624"/>
      <c r="DG34" s="624"/>
      <c r="DH34" s="624"/>
      <c r="DI34" s="624"/>
      <c r="DJ34" s="624"/>
      <c r="DK34" s="625"/>
      <c r="DL34" s="632">
        <v>305998</v>
      </c>
      <c r="DM34" s="624"/>
      <c r="DN34" s="624"/>
      <c r="DO34" s="624"/>
      <c r="DP34" s="624"/>
      <c r="DQ34" s="624"/>
      <c r="DR34" s="624"/>
      <c r="DS34" s="624"/>
      <c r="DT34" s="624"/>
      <c r="DU34" s="624"/>
      <c r="DV34" s="625"/>
      <c r="DW34" s="628">
        <v>8.1999999999999993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311656</v>
      </c>
      <c r="S35" s="624"/>
      <c r="T35" s="624"/>
      <c r="U35" s="624"/>
      <c r="V35" s="624"/>
      <c r="W35" s="624"/>
      <c r="X35" s="624"/>
      <c r="Y35" s="625"/>
      <c r="Z35" s="626">
        <v>5.0999999999999996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45197</v>
      </c>
      <c r="CS35" s="644"/>
      <c r="CT35" s="644"/>
      <c r="CU35" s="644"/>
      <c r="CV35" s="644"/>
      <c r="CW35" s="644"/>
      <c r="CX35" s="644"/>
      <c r="CY35" s="645"/>
      <c r="CZ35" s="628">
        <v>0.8</v>
      </c>
      <c r="DA35" s="656"/>
      <c r="DB35" s="656"/>
      <c r="DC35" s="658"/>
      <c r="DD35" s="632">
        <v>23991</v>
      </c>
      <c r="DE35" s="644"/>
      <c r="DF35" s="644"/>
      <c r="DG35" s="644"/>
      <c r="DH35" s="644"/>
      <c r="DI35" s="644"/>
      <c r="DJ35" s="644"/>
      <c r="DK35" s="645"/>
      <c r="DL35" s="632">
        <v>21235</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269031</v>
      </c>
      <c r="S36" s="624"/>
      <c r="T36" s="624"/>
      <c r="U36" s="624"/>
      <c r="V36" s="624"/>
      <c r="W36" s="624"/>
      <c r="X36" s="624"/>
      <c r="Y36" s="625"/>
      <c r="Z36" s="626">
        <v>4.4000000000000004</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1120948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26164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1065445</v>
      </c>
      <c r="CS36" s="624"/>
      <c r="CT36" s="624"/>
      <c r="CU36" s="624"/>
      <c r="CV36" s="624"/>
      <c r="CW36" s="624"/>
      <c r="CX36" s="624"/>
      <c r="CY36" s="625"/>
      <c r="CZ36" s="628">
        <v>18.3</v>
      </c>
      <c r="DA36" s="656"/>
      <c r="DB36" s="656"/>
      <c r="DC36" s="658"/>
      <c r="DD36" s="632">
        <v>1021258</v>
      </c>
      <c r="DE36" s="624"/>
      <c r="DF36" s="624"/>
      <c r="DG36" s="624"/>
      <c r="DH36" s="624"/>
      <c r="DI36" s="624"/>
      <c r="DJ36" s="624"/>
      <c r="DK36" s="625"/>
      <c r="DL36" s="632">
        <v>740119</v>
      </c>
      <c r="DM36" s="624"/>
      <c r="DN36" s="624"/>
      <c r="DO36" s="624"/>
      <c r="DP36" s="624"/>
      <c r="DQ36" s="624"/>
      <c r="DR36" s="624"/>
      <c r="DS36" s="624"/>
      <c r="DT36" s="624"/>
      <c r="DU36" s="624"/>
      <c r="DV36" s="625"/>
      <c r="DW36" s="628">
        <v>19.8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64888</v>
      </c>
      <c r="S37" s="624"/>
      <c r="T37" s="624"/>
      <c r="U37" s="624"/>
      <c r="V37" s="624"/>
      <c r="W37" s="624"/>
      <c r="X37" s="624"/>
      <c r="Y37" s="625"/>
      <c r="Z37" s="626">
        <v>1.1000000000000001</v>
      </c>
      <c r="AA37" s="626"/>
      <c r="AB37" s="626"/>
      <c r="AC37" s="626"/>
      <c r="AD37" s="627">
        <v>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386022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-1617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468867</v>
      </c>
      <c r="CS37" s="644"/>
      <c r="CT37" s="644"/>
      <c r="CU37" s="644"/>
      <c r="CV37" s="644"/>
      <c r="CW37" s="644"/>
      <c r="CX37" s="644"/>
      <c r="CY37" s="645"/>
      <c r="CZ37" s="628">
        <v>8.1</v>
      </c>
      <c r="DA37" s="656"/>
      <c r="DB37" s="656"/>
      <c r="DC37" s="658"/>
      <c r="DD37" s="632">
        <v>457658</v>
      </c>
      <c r="DE37" s="644"/>
      <c r="DF37" s="644"/>
      <c r="DG37" s="644"/>
      <c r="DH37" s="644"/>
      <c r="DI37" s="644"/>
      <c r="DJ37" s="644"/>
      <c r="DK37" s="645"/>
      <c r="DL37" s="632">
        <v>453164</v>
      </c>
      <c r="DM37" s="644"/>
      <c r="DN37" s="644"/>
      <c r="DO37" s="644"/>
      <c r="DP37" s="644"/>
      <c r="DQ37" s="644"/>
      <c r="DR37" s="644"/>
      <c r="DS37" s="644"/>
      <c r="DT37" s="644"/>
      <c r="DU37" s="644"/>
      <c r="DV37" s="645"/>
      <c r="DW37" s="628">
        <v>12.1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285343</v>
      </c>
      <c r="S38" s="624"/>
      <c r="T38" s="624"/>
      <c r="U38" s="624"/>
      <c r="V38" s="624"/>
      <c r="W38" s="624"/>
      <c r="X38" s="624"/>
      <c r="Y38" s="625"/>
      <c r="Z38" s="626">
        <v>4.7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102165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1523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632761</v>
      </c>
      <c r="CS38" s="624"/>
      <c r="CT38" s="624"/>
      <c r="CU38" s="624"/>
      <c r="CV38" s="624"/>
      <c r="CW38" s="624"/>
      <c r="CX38" s="624"/>
      <c r="CY38" s="625"/>
      <c r="CZ38" s="628">
        <v>10.9</v>
      </c>
      <c r="DA38" s="656"/>
      <c r="DB38" s="656"/>
      <c r="DC38" s="658"/>
      <c r="DD38" s="632">
        <v>508597</v>
      </c>
      <c r="DE38" s="624"/>
      <c r="DF38" s="624"/>
      <c r="DG38" s="624"/>
      <c r="DH38" s="624"/>
      <c r="DI38" s="624"/>
      <c r="DJ38" s="624"/>
      <c r="DK38" s="625"/>
      <c r="DL38" s="632">
        <v>460153</v>
      </c>
      <c r="DM38" s="624"/>
      <c r="DN38" s="624"/>
      <c r="DO38" s="624"/>
      <c r="DP38" s="624"/>
      <c r="DQ38" s="624"/>
      <c r="DR38" s="624"/>
      <c r="DS38" s="624"/>
      <c r="DT38" s="624"/>
      <c r="DU38" s="624"/>
      <c r="DV38" s="625"/>
      <c r="DW38" s="628">
        <v>12.3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19811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2208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158320</v>
      </c>
      <c r="CS39" s="644"/>
      <c r="CT39" s="644"/>
      <c r="CU39" s="644"/>
      <c r="CV39" s="644"/>
      <c r="CW39" s="644"/>
      <c r="CX39" s="644"/>
      <c r="CY39" s="645"/>
      <c r="CZ39" s="628">
        <v>2.7</v>
      </c>
      <c r="DA39" s="656"/>
      <c r="DB39" s="656"/>
      <c r="DC39" s="658"/>
      <c r="DD39" s="632">
        <v>158305</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21743</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164978</v>
      </c>
      <c r="CS40" s="624"/>
      <c r="CT40" s="624"/>
      <c r="CU40" s="624"/>
      <c r="CV40" s="624"/>
      <c r="CW40" s="624"/>
      <c r="CX40" s="624"/>
      <c r="CY40" s="625"/>
      <c r="CZ40" s="628">
        <v>2.8</v>
      </c>
      <c r="DA40" s="656"/>
      <c r="DB40" s="656"/>
      <c r="DC40" s="658"/>
      <c r="DD40" s="632">
        <v>164978</v>
      </c>
      <c r="DE40" s="624"/>
      <c r="DF40" s="624"/>
      <c r="DG40" s="624"/>
      <c r="DH40" s="624"/>
      <c r="DI40" s="624"/>
      <c r="DJ40" s="624"/>
      <c r="DK40" s="625"/>
      <c r="DL40" s="632">
        <v>116570</v>
      </c>
      <c r="DM40" s="624"/>
      <c r="DN40" s="624"/>
      <c r="DO40" s="624"/>
      <c r="DP40" s="624"/>
      <c r="DQ40" s="624"/>
      <c r="DR40" s="624"/>
      <c r="DS40" s="624"/>
      <c r="DT40" s="624"/>
      <c r="DU40" s="624"/>
      <c r="DV40" s="625"/>
      <c r="DW40" s="628">
        <v>3.1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6128466</v>
      </c>
      <c r="S41" s="696"/>
      <c r="T41" s="696"/>
      <c r="U41" s="696"/>
      <c r="V41" s="696"/>
      <c r="W41" s="696"/>
      <c r="X41" s="696"/>
      <c r="Y41" s="700"/>
      <c r="Z41" s="701">
        <v>100</v>
      </c>
      <c r="AA41" s="701"/>
      <c r="AB41" s="701"/>
      <c r="AC41" s="701"/>
      <c r="AD41" s="702">
        <v>3713686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132404</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480546</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406853</v>
      </c>
      <c r="CS42" s="644"/>
      <c r="CT42" s="644"/>
      <c r="CU42" s="644"/>
      <c r="CV42" s="644"/>
      <c r="CW42" s="644"/>
      <c r="CX42" s="644"/>
      <c r="CY42" s="645"/>
      <c r="CZ42" s="628">
        <v>7</v>
      </c>
      <c r="DA42" s="656"/>
      <c r="DB42" s="656"/>
      <c r="DC42" s="658"/>
      <c r="DD42" s="632">
        <v>130604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13047</v>
      </c>
      <c r="CS43" s="644"/>
      <c r="CT43" s="644"/>
      <c r="CU43" s="644"/>
      <c r="CV43" s="644"/>
      <c r="CW43" s="644"/>
      <c r="CX43" s="644"/>
      <c r="CY43" s="645"/>
      <c r="CZ43" s="628">
        <v>0.2</v>
      </c>
      <c r="DA43" s="656"/>
      <c r="DB43" s="656"/>
      <c r="DC43" s="658"/>
      <c r="DD43" s="632">
        <v>13047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357430</v>
      </c>
      <c r="CS44" s="624"/>
      <c r="CT44" s="624"/>
      <c r="CU44" s="624"/>
      <c r="CV44" s="624"/>
      <c r="CW44" s="624"/>
      <c r="CX44" s="624"/>
      <c r="CY44" s="625"/>
      <c r="CZ44" s="628">
        <v>6.2</v>
      </c>
      <c r="DA44" s="629"/>
      <c r="DB44" s="629"/>
      <c r="DC44" s="635"/>
      <c r="DD44" s="632">
        <v>102879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78132</v>
      </c>
      <c r="CS45" s="644"/>
      <c r="CT45" s="644"/>
      <c r="CU45" s="644"/>
      <c r="CV45" s="644"/>
      <c r="CW45" s="644"/>
      <c r="CX45" s="644"/>
      <c r="CY45" s="645"/>
      <c r="CZ45" s="628">
        <v>1.3</v>
      </c>
      <c r="DA45" s="656"/>
      <c r="DB45" s="656"/>
      <c r="DC45" s="658"/>
      <c r="DD45" s="632">
        <v>5495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251175</v>
      </c>
      <c r="CS46" s="624"/>
      <c r="CT46" s="624"/>
      <c r="CU46" s="624"/>
      <c r="CV46" s="624"/>
      <c r="CW46" s="624"/>
      <c r="CX46" s="624"/>
      <c r="CY46" s="625"/>
      <c r="CZ46" s="628">
        <v>4.3</v>
      </c>
      <c r="DA46" s="629"/>
      <c r="DB46" s="629"/>
      <c r="DC46" s="635"/>
      <c r="DD46" s="632">
        <v>94072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49423</v>
      </c>
      <c r="CS47" s="644"/>
      <c r="CT47" s="644"/>
      <c r="CU47" s="644"/>
      <c r="CV47" s="644"/>
      <c r="CW47" s="644"/>
      <c r="CX47" s="644"/>
      <c r="CY47" s="645"/>
      <c r="CZ47" s="628">
        <v>0.9</v>
      </c>
      <c r="DA47" s="656"/>
      <c r="DB47" s="656"/>
      <c r="DC47" s="658"/>
      <c r="DD47" s="632">
        <v>27725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5806508</v>
      </c>
      <c r="CS49" s="682"/>
      <c r="CT49" s="682"/>
      <c r="CU49" s="682"/>
      <c r="CV49" s="682"/>
      <c r="CW49" s="682"/>
      <c r="CX49" s="682"/>
      <c r="CY49" s="711"/>
      <c r="CZ49" s="703">
        <v>100</v>
      </c>
      <c r="DA49" s="712"/>
      <c r="DB49" s="712"/>
      <c r="DC49" s="713"/>
      <c r="DD49" s="714">
        <v>4479765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xK4uBUv/sR4OM7RSRcWy4+jqZ+A59yMMBAo2c/cfh+GUQrVliGqPrByDFN0bca4sQ5NBRGYVs+DMJ+FVSzrvg==" saltValue="qJsdZuvSkW7gN7SQERJB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0" zoomScale="70" zoomScaleNormal="25" zoomScaleSheetLayoutView="70" workbookViewId="0">
      <selection activeCell="AU68" sqref="AU68:AY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6129</v>
      </c>
      <c r="R7" s="753"/>
      <c r="S7" s="753"/>
      <c r="T7" s="753"/>
      <c r="U7" s="753"/>
      <c r="V7" s="753">
        <v>5807</v>
      </c>
      <c r="W7" s="753"/>
      <c r="X7" s="753"/>
      <c r="Y7" s="753"/>
      <c r="Z7" s="753"/>
      <c r="AA7" s="753">
        <v>322</v>
      </c>
      <c r="AB7" s="753"/>
      <c r="AC7" s="753"/>
      <c r="AD7" s="753"/>
      <c r="AE7" s="754"/>
      <c r="AF7" s="755">
        <v>187</v>
      </c>
      <c r="AG7" s="756"/>
      <c r="AH7" s="756"/>
      <c r="AI7" s="756"/>
      <c r="AJ7" s="757"/>
      <c r="AK7" s="758">
        <v>312</v>
      </c>
      <c r="AL7" s="759"/>
      <c r="AM7" s="759"/>
      <c r="AN7" s="759"/>
      <c r="AO7" s="759"/>
      <c r="AP7" s="759">
        <v>4782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6129</v>
      </c>
      <c r="R23" s="793"/>
      <c r="S23" s="793"/>
      <c r="T23" s="793"/>
      <c r="U23" s="793"/>
      <c r="V23" s="793">
        <v>5807</v>
      </c>
      <c r="W23" s="793"/>
      <c r="X23" s="793"/>
      <c r="Y23" s="793"/>
      <c r="Z23" s="793"/>
      <c r="AA23" s="793">
        <v>322</v>
      </c>
      <c r="AB23" s="793"/>
      <c r="AC23" s="793"/>
      <c r="AD23" s="793"/>
      <c r="AE23" s="794"/>
      <c r="AF23" s="795">
        <v>187</v>
      </c>
      <c r="AG23" s="793"/>
      <c r="AH23" s="793"/>
      <c r="AI23" s="793"/>
      <c r="AJ23" s="796"/>
      <c r="AK23" s="797"/>
      <c r="AL23" s="798"/>
      <c r="AM23" s="798"/>
      <c r="AN23" s="798"/>
      <c r="AO23" s="798"/>
      <c r="AP23" s="793">
        <v>4782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1478</v>
      </c>
      <c r="R28" s="823"/>
      <c r="S28" s="823"/>
      <c r="T28" s="823"/>
      <c r="U28" s="823"/>
      <c r="V28" s="823">
        <v>1452</v>
      </c>
      <c r="W28" s="823"/>
      <c r="X28" s="823"/>
      <c r="Y28" s="823"/>
      <c r="Z28" s="823"/>
      <c r="AA28" s="823">
        <v>26</v>
      </c>
      <c r="AB28" s="823"/>
      <c r="AC28" s="823"/>
      <c r="AD28" s="823"/>
      <c r="AE28" s="824"/>
      <c r="AF28" s="825">
        <v>26</v>
      </c>
      <c r="AG28" s="823"/>
      <c r="AH28" s="823"/>
      <c r="AI28" s="823"/>
      <c r="AJ28" s="826"/>
      <c r="AK28" s="827">
        <v>169</v>
      </c>
      <c r="AL28" s="828"/>
      <c r="AM28" s="828"/>
      <c r="AN28" s="828"/>
      <c r="AO28" s="828"/>
      <c r="AP28" s="829" t="s">
        <v>486</v>
      </c>
      <c r="AQ28" s="829"/>
      <c r="AR28" s="829"/>
      <c r="AS28" s="829"/>
      <c r="AT28" s="829"/>
      <c r="AU28" s="829" t="s">
        <v>486</v>
      </c>
      <c r="AV28" s="829"/>
      <c r="AW28" s="829"/>
      <c r="AX28" s="829"/>
      <c r="AY28" s="829"/>
      <c r="AZ28" s="830" t="s">
        <v>486</v>
      </c>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25</v>
      </c>
      <c r="R29" s="784"/>
      <c r="S29" s="784"/>
      <c r="T29" s="784"/>
      <c r="U29" s="784"/>
      <c r="V29" s="784">
        <v>25</v>
      </c>
      <c r="W29" s="784"/>
      <c r="X29" s="784"/>
      <c r="Y29" s="784"/>
      <c r="Z29" s="784"/>
      <c r="AA29" s="784">
        <v>0</v>
      </c>
      <c r="AB29" s="784"/>
      <c r="AC29" s="784"/>
      <c r="AD29" s="784"/>
      <c r="AE29" s="785"/>
      <c r="AF29" s="786" t="s">
        <v>121</v>
      </c>
      <c r="AG29" s="787"/>
      <c r="AH29" s="787"/>
      <c r="AI29" s="787"/>
      <c r="AJ29" s="788"/>
      <c r="AK29" s="831">
        <v>10</v>
      </c>
      <c r="AL29" s="829"/>
      <c r="AM29" s="829"/>
      <c r="AN29" s="829"/>
      <c r="AO29" s="829"/>
      <c r="AP29" s="829" t="s">
        <v>486</v>
      </c>
      <c r="AQ29" s="829"/>
      <c r="AR29" s="829"/>
      <c r="AS29" s="829"/>
      <c r="AT29" s="829"/>
      <c r="AU29" s="829" t="s">
        <v>486</v>
      </c>
      <c r="AV29" s="829"/>
      <c r="AW29" s="829"/>
      <c r="AX29" s="829"/>
      <c r="AY29" s="829"/>
      <c r="AZ29" s="830" t="s">
        <v>486</v>
      </c>
      <c r="BA29" s="830"/>
      <c r="BB29" s="830"/>
      <c r="BC29" s="830"/>
      <c r="BD29" s="830"/>
      <c r="BE29" s="820"/>
      <c r="BF29" s="820"/>
      <c r="BG29" s="820"/>
      <c r="BH29" s="820"/>
      <c r="BI29" s="82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1409</v>
      </c>
      <c r="R30" s="784"/>
      <c r="S30" s="784"/>
      <c r="T30" s="784"/>
      <c r="U30" s="784"/>
      <c r="V30" s="784">
        <v>1339</v>
      </c>
      <c r="W30" s="784"/>
      <c r="X30" s="784"/>
      <c r="Y30" s="784"/>
      <c r="Z30" s="784"/>
      <c r="AA30" s="784">
        <v>70</v>
      </c>
      <c r="AB30" s="784"/>
      <c r="AC30" s="784"/>
      <c r="AD30" s="784"/>
      <c r="AE30" s="785"/>
      <c r="AF30" s="786">
        <v>70</v>
      </c>
      <c r="AG30" s="787"/>
      <c r="AH30" s="787"/>
      <c r="AI30" s="787"/>
      <c r="AJ30" s="788"/>
      <c r="AK30" s="831">
        <v>215</v>
      </c>
      <c r="AL30" s="829"/>
      <c r="AM30" s="829"/>
      <c r="AN30" s="829"/>
      <c r="AO30" s="829"/>
      <c r="AP30" s="829" t="s">
        <v>486</v>
      </c>
      <c r="AQ30" s="829"/>
      <c r="AR30" s="829"/>
      <c r="AS30" s="829"/>
      <c r="AT30" s="829"/>
      <c r="AU30" s="829" t="s">
        <v>486</v>
      </c>
      <c r="AV30" s="829"/>
      <c r="AW30" s="829"/>
      <c r="AX30" s="829"/>
      <c r="AY30" s="829"/>
      <c r="AZ30" s="830" t="s">
        <v>486</v>
      </c>
      <c r="BA30" s="830"/>
      <c r="BB30" s="830"/>
      <c r="BC30" s="830"/>
      <c r="BD30" s="830"/>
      <c r="BE30" s="820"/>
      <c r="BF30" s="820"/>
      <c r="BG30" s="820"/>
      <c r="BH30" s="820"/>
      <c r="BI30" s="82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268</v>
      </c>
      <c r="R31" s="784"/>
      <c r="S31" s="784"/>
      <c r="T31" s="784"/>
      <c r="U31" s="784"/>
      <c r="V31" s="784">
        <v>268</v>
      </c>
      <c r="W31" s="784"/>
      <c r="X31" s="784"/>
      <c r="Y31" s="784"/>
      <c r="Z31" s="784"/>
      <c r="AA31" s="784">
        <v>0</v>
      </c>
      <c r="AB31" s="784"/>
      <c r="AC31" s="784"/>
      <c r="AD31" s="784"/>
      <c r="AE31" s="785"/>
      <c r="AF31" s="786" t="s">
        <v>121</v>
      </c>
      <c r="AG31" s="787"/>
      <c r="AH31" s="787"/>
      <c r="AI31" s="787"/>
      <c r="AJ31" s="788"/>
      <c r="AK31" s="831">
        <v>80</v>
      </c>
      <c r="AL31" s="829"/>
      <c r="AM31" s="829"/>
      <c r="AN31" s="829"/>
      <c r="AO31" s="829"/>
      <c r="AP31" s="829" t="s">
        <v>486</v>
      </c>
      <c r="AQ31" s="829"/>
      <c r="AR31" s="829"/>
      <c r="AS31" s="829"/>
      <c r="AT31" s="829"/>
      <c r="AU31" s="829" t="s">
        <v>486</v>
      </c>
      <c r="AV31" s="829"/>
      <c r="AW31" s="829"/>
      <c r="AX31" s="829"/>
      <c r="AY31" s="829"/>
      <c r="AZ31" s="830" t="s">
        <v>486</v>
      </c>
      <c r="BA31" s="830"/>
      <c r="BB31" s="830"/>
      <c r="BC31" s="830"/>
      <c r="BD31" s="830"/>
      <c r="BE31" s="820"/>
      <c r="BF31" s="820"/>
      <c r="BG31" s="820"/>
      <c r="BH31" s="820"/>
      <c r="BI31" s="82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494</v>
      </c>
      <c r="R32" s="784"/>
      <c r="S32" s="784"/>
      <c r="T32" s="784"/>
      <c r="U32" s="784"/>
      <c r="V32" s="784">
        <v>494</v>
      </c>
      <c r="W32" s="784"/>
      <c r="X32" s="784"/>
      <c r="Y32" s="784"/>
      <c r="Z32" s="784"/>
      <c r="AA32" s="784">
        <v>0</v>
      </c>
      <c r="AB32" s="784"/>
      <c r="AC32" s="784"/>
      <c r="AD32" s="784"/>
      <c r="AE32" s="785"/>
      <c r="AF32" s="786">
        <v>0</v>
      </c>
      <c r="AG32" s="787"/>
      <c r="AH32" s="787"/>
      <c r="AI32" s="787"/>
      <c r="AJ32" s="788"/>
      <c r="AK32" s="831">
        <v>386</v>
      </c>
      <c r="AL32" s="829"/>
      <c r="AM32" s="829"/>
      <c r="AN32" s="829"/>
      <c r="AO32" s="829"/>
      <c r="AP32" s="829">
        <v>4266</v>
      </c>
      <c r="AQ32" s="829"/>
      <c r="AR32" s="829"/>
      <c r="AS32" s="829"/>
      <c r="AT32" s="829"/>
      <c r="AU32" s="829">
        <v>3955</v>
      </c>
      <c r="AV32" s="829"/>
      <c r="AW32" s="829"/>
      <c r="AX32" s="829"/>
      <c r="AY32" s="829"/>
      <c r="AZ32" s="830" t="s">
        <v>562</v>
      </c>
      <c r="BA32" s="830"/>
      <c r="BB32" s="830"/>
      <c r="BC32" s="830"/>
      <c r="BD32" s="830"/>
      <c r="BE32" s="820" t="s">
        <v>393</v>
      </c>
      <c r="BF32" s="820"/>
      <c r="BG32" s="820"/>
      <c r="BH32" s="820"/>
      <c r="BI32" s="82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1"/>
      <c r="AL33" s="829"/>
      <c r="AM33" s="829"/>
      <c r="AN33" s="829"/>
      <c r="AO33" s="829"/>
      <c r="AP33" s="829"/>
      <c r="AQ33" s="829"/>
      <c r="AR33" s="829"/>
      <c r="AS33" s="829"/>
      <c r="AT33" s="829"/>
      <c r="AU33" s="829"/>
      <c r="AV33" s="829"/>
      <c r="AW33" s="829"/>
      <c r="AX33" s="829"/>
      <c r="AY33" s="829"/>
      <c r="AZ33" s="830"/>
      <c r="BA33" s="830"/>
      <c r="BB33" s="830"/>
      <c r="BC33" s="830"/>
      <c r="BD33" s="830"/>
      <c r="BE33" s="820"/>
      <c r="BF33" s="820"/>
      <c r="BG33" s="820"/>
      <c r="BH33" s="820"/>
      <c r="BI33" s="82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1"/>
      <c r="AL34" s="829"/>
      <c r="AM34" s="829"/>
      <c r="AN34" s="829"/>
      <c r="AO34" s="829"/>
      <c r="AP34" s="829"/>
      <c r="AQ34" s="829"/>
      <c r="AR34" s="829"/>
      <c r="AS34" s="829"/>
      <c r="AT34" s="829"/>
      <c r="AU34" s="829"/>
      <c r="AV34" s="829"/>
      <c r="AW34" s="829"/>
      <c r="AX34" s="829"/>
      <c r="AY34" s="829"/>
      <c r="AZ34" s="830"/>
      <c r="BA34" s="830"/>
      <c r="BB34" s="830"/>
      <c r="BC34" s="830"/>
      <c r="BD34" s="830"/>
      <c r="BE34" s="820"/>
      <c r="BF34" s="820"/>
      <c r="BG34" s="820"/>
      <c r="BH34" s="820"/>
      <c r="BI34" s="82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1"/>
      <c r="AL35" s="829"/>
      <c r="AM35" s="829"/>
      <c r="AN35" s="829"/>
      <c r="AO35" s="829"/>
      <c r="AP35" s="829"/>
      <c r="AQ35" s="829"/>
      <c r="AR35" s="829"/>
      <c r="AS35" s="829"/>
      <c r="AT35" s="829"/>
      <c r="AU35" s="829"/>
      <c r="AV35" s="829"/>
      <c r="AW35" s="829"/>
      <c r="AX35" s="829"/>
      <c r="AY35" s="829"/>
      <c r="AZ35" s="830"/>
      <c r="BA35" s="830"/>
      <c r="BB35" s="830"/>
      <c r="BC35" s="830"/>
      <c r="BD35" s="830"/>
      <c r="BE35" s="820"/>
      <c r="BF35" s="820"/>
      <c r="BG35" s="820"/>
      <c r="BH35" s="820"/>
      <c r="BI35" s="82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1"/>
      <c r="AL36" s="829"/>
      <c r="AM36" s="829"/>
      <c r="AN36" s="829"/>
      <c r="AO36" s="829"/>
      <c r="AP36" s="829"/>
      <c r="AQ36" s="829"/>
      <c r="AR36" s="829"/>
      <c r="AS36" s="829"/>
      <c r="AT36" s="829"/>
      <c r="AU36" s="829"/>
      <c r="AV36" s="829"/>
      <c r="AW36" s="829"/>
      <c r="AX36" s="829"/>
      <c r="AY36" s="829"/>
      <c r="AZ36" s="830"/>
      <c r="BA36" s="830"/>
      <c r="BB36" s="830"/>
      <c r="BC36" s="830"/>
      <c r="BD36" s="830"/>
      <c r="BE36" s="820"/>
      <c r="BF36" s="820"/>
      <c r="BG36" s="820"/>
      <c r="BH36" s="820"/>
      <c r="BI36" s="82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1"/>
      <c r="AL37" s="829"/>
      <c r="AM37" s="829"/>
      <c r="AN37" s="829"/>
      <c r="AO37" s="829"/>
      <c r="AP37" s="829"/>
      <c r="AQ37" s="829"/>
      <c r="AR37" s="829"/>
      <c r="AS37" s="829"/>
      <c r="AT37" s="829"/>
      <c r="AU37" s="829"/>
      <c r="AV37" s="829"/>
      <c r="AW37" s="829"/>
      <c r="AX37" s="829"/>
      <c r="AY37" s="829"/>
      <c r="AZ37" s="830"/>
      <c r="BA37" s="830"/>
      <c r="BB37" s="830"/>
      <c r="BC37" s="830"/>
      <c r="BD37" s="830"/>
      <c r="BE37" s="820"/>
      <c r="BF37" s="820"/>
      <c r="BG37" s="820"/>
      <c r="BH37" s="820"/>
      <c r="BI37" s="82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1"/>
      <c r="AL38" s="829"/>
      <c r="AM38" s="829"/>
      <c r="AN38" s="829"/>
      <c r="AO38" s="829"/>
      <c r="AP38" s="829"/>
      <c r="AQ38" s="829"/>
      <c r="AR38" s="829"/>
      <c r="AS38" s="829"/>
      <c r="AT38" s="829"/>
      <c r="AU38" s="829"/>
      <c r="AV38" s="829"/>
      <c r="AW38" s="829"/>
      <c r="AX38" s="829"/>
      <c r="AY38" s="829"/>
      <c r="AZ38" s="830"/>
      <c r="BA38" s="830"/>
      <c r="BB38" s="830"/>
      <c r="BC38" s="830"/>
      <c r="BD38" s="830"/>
      <c r="BE38" s="820"/>
      <c r="BF38" s="820"/>
      <c r="BG38" s="820"/>
      <c r="BH38" s="820"/>
      <c r="BI38" s="82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1"/>
      <c r="AL39" s="829"/>
      <c r="AM39" s="829"/>
      <c r="AN39" s="829"/>
      <c r="AO39" s="829"/>
      <c r="AP39" s="829"/>
      <c r="AQ39" s="829"/>
      <c r="AR39" s="829"/>
      <c r="AS39" s="829"/>
      <c r="AT39" s="829"/>
      <c r="AU39" s="829"/>
      <c r="AV39" s="829"/>
      <c r="AW39" s="829"/>
      <c r="AX39" s="829"/>
      <c r="AY39" s="829"/>
      <c r="AZ39" s="830"/>
      <c r="BA39" s="830"/>
      <c r="BB39" s="830"/>
      <c r="BC39" s="830"/>
      <c r="BD39" s="830"/>
      <c r="BE39" s="820"/>
      <c r="BF39" s="820"/>
      <c r="BG39" s="820"/>
      <c r="BH39" s="820"/>
      <c r="BI39" s="82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1"/>
      <c r="AL40" s="829"/>
      <c r="AM40" s="829"/>
      <c r="AN40" s="829"/>
      <c r="AO40" s="829"/>
      <c r="AP40" s="829"/>
      <c r="AQ40" s="829"/>
      <c r="AR40" s="829"/>
      <c r="AS40" s="829"/>
      <c r="AT40" s="829"/>
      <c r="AU40" s="829"/>
      <c r="AV40" s="829"/>
      <c r="AW40" s="829"/>
      <c r="AX40" s="829"/>
      <c r="AY40" s="829"/>
      <c r="AZ40" s="830"/>
      <c r="BA40" s="830"/>
      <c r="BB40" s="830"/>
      <c r="BC40" s="830"/>
      <c r="BD40" s="830"/>
      <c r="BE40" s="820"/>
      <c r="BF40" s="820"/>
      <c r="BG40" s="820"/>
      <c r="BH40" s="820"/>
      <c r="BI40" s="82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1"/>
      <c r="AL41" s="829"/>
      <c r="AM41" s="829"/>
      <c r="AN41" s="829"/>
      <c r="AO41" s="829"/>
      <c r="AP41" s="829"/>
      <c r="AQ41" s="829"/>
      <c r="AR41" s="829"/>
      <c r="AS41" s="829"/>
      <c r="AT41" s="829"/>
      <c r="AU41" s="829"/>
      <c r="AV41" s="829"/>
      <c r="AW41" s="829"/>
      <c r="AX41" s="829"/>
      <c r="AY41" s="829"/>
      <c r="AZ41" s="830"/>
      <c r="BA41" s="830"/>
      <c r="BB41" s="830"/>
      <c r="BC41" s="830"/>
      <c r="BD41" s="830"/>
      <c r="BE41" s="820"/>
      <c r="BF41" s="820"/>
      <c r="BG41" s="820"/>
      <c r="BH41" s="820"/>
      <c r="BI41" s="82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1"/>
      <c r="AL42" s="829"/>
      <c r="AM42" s="829"/>
      <c r="AN42" s="829"/>
      <c r="AO42" s="829"/>
      <c r="AP42" s="829"/>
      <c r="AQ42" s="829"/>
      <c r="AR42" s="829"/>
      <c r="AS42" s="829"/>
      <c r="AT42" s="829"/>
      <c r="AU42" s="829"/>
      <c r="AV42" s="829"/>
      <c r="AW42" s="829"/>
      <c r="AX42" s="829"/>
      <c r="AY42" s="829"/>
      <c r="AZ42" s="830"/>
      <c r="BA42" s="830"/>
      <c r="BB42" s="830"/>
      <c r="BC42" s="830"/>
      <c r="BD42" s="830"/>
      <c r="BE42" s="820"/>
      <c r="BF42" s="820"/>
      <c r="BG42" s="820"/>
      <c r="BH42" s="820"/>
      <c r="BI42" s="82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1"/>
      <c r="AL43" s="829"/>
      <c r="AM43" s="829"/>
      <c r="AN43" s="829"/>
      <c r="AO43" s="829"/>
      <c r="AP43" s="829"/>
      <c r="AQ43" s="829"/>
      <c r="AR43" s="829"/>
      <c r="AS43" s="829"/>
      <c r="AT43" s="829"/>
      <c r="AU43" s="829"/>
      <c r="AV43" s="829"/>
      <c r="AW43" s="829"/>
      <c r="AX43" s="829"/>
      <c r="AY43" s="829"/>
      <c r="AZ43" s="830"/>
      <c r="BA43" s="830"/>
      <c r="BB43" s="830"/>
      <c r="BC43" s="830"/>
      <c r="BD43" s="830"/>
      <c r="BE43" s="820"/>
      <c r="BF43" s="820"/>
      <c r="BG43" s="820"/>
      <c r="BH43" s="820"/>
      <c r="BI43" s="82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1"/>
      <c r="AL44" s="829"/>
      <c r="AM44" s="829"/>
      <c r="AN44" s="829"/>
      <c r="AO44" s="829"/>
      <c r="AP44" s="829"/>
      <c r="AQ44" s="829"/>
      <c r="AR44" s="829"/>
      <c r="AS44" s="829"/>
      <c r="AT44" s="829"/>
      <c r="AU44" s="829"/>
      <c r="AV44" s="829"/>
      <c r="AW44" s="829"/>
      <c r="AX44" s="829"/>
      <c r="AY44" s="829"/>
      <c r="AZ44" s="830"/>
      <c r="BA44" s="830"/>
      <c r="BB44" s="830"/>
      <c r="BC44" s="830"/>
      <c r="BD44" s="830"/>
      <c r="BE44" s="820"/>
      <c r="BF44" s="820"/>
      <c r="BG44" s="820"/>
      <c r="BH44" s="820"/>
      <c r="BI44" s="82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1"/>
      <c r="AL45" s="829"/>
      <c r="AM45" s="829"/>
      <c r="AN45" s="829"/>
      <c r="AO45" s="829"/>
      <c r="AP45" s="829"/>
      <c r="AQ45" s="829"/>
      <c r="AR45" s="829"/>
      <c r="AS45" s="829"/>
      <c r="AT45" s="829"/>
      <c r="AU45" s="829"/>
      <c r="AV45" s="829"/>
      <c r="AW45" s="829"/>
      <c r="AX45" s="829"/>
      <c r="AY45" s="829"/>
      <c r="AZ45" s="830"/>
      <c r="BA45" s="830"/>
      <c r="BB45" s="830"/>
      <c r="BC45" s="830"/>
      <c r="BD45" s="830"/>
      <c r="BE45" s="820"/>
      <c r="BF45" s="820"/>
      <c r="BG45" s="820"/>
      <c r="BH45" s="820"/>
      <c r="BI45" s="82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1"/>
      <c r="AL46" s="829"/>
      <c r="AM46" s="829"/>
      <c r="AN46" s="829"/>
      <c r="AO46" s="829"/>
      <c r="AP46" s="829"/>
      <c r="AQ46" s="829"/>
      <c r="AR46" s="829"/>
      <c r="AS46" s="829"/>
      <c r="AT46" s="829"/>
      <c r="AU46" s="829"/>
      <c r="AV46" s="829"/>
      <c r="AW46" s="829"/>
      <c r="AX46" s="829"/>
      <c r="AY46" s="829"/>
      <c r="AZ46" s="830"/>
      <c r="BA46" s="830"/>
      <c r="BB46" s="830"/>
      <c r="BC46" s="830"/>
      <c r="BD46" s="830"/>
      <c r="BE46" s="820"/>
      <c r="BF46" s="820"/>
      <c r="BG46" s="820"/>
      <c r="BH46" s="820"/>
      <c r="BI46" s="82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1"/>
      <c r="AL47" s="829"/>
      <c r="AM47" s="829"/>
      <c r="AN47" s="829"/>
      <c r="AO47" s="829"/>
      <c r="AP47" s="829"/>
      <c r="AQ47" s="829"/>
      <c r="AR47" s="829"/>
      <c r="AS47" s="829"/>
      <c r="AT47" s="829"/>
      <c r="AU47" s="829"/>
      <c r="AV47" s="829"/>
      <c r="AW47" s="829"/>
      <c r="AX47" s="829"/>
      <c r="AY47" s="829"/>
      <c r="AZ47" s="830"/>
      <c r="BA47" s="830"/>
      <c r="BB47" s="830"/>
      <c r="BC47" s="830"/>
      <c r="BD47" s="830"/>
      <c r="BE47" s="820"/>
      <c r="BF47" s="820"/>
      <c r="BG47" s="820"/>
      <c r="BH47" s="820"/>
      <c r="BI47" s="82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1"/>
      <c r="AL48" s="829"/>
      <c r="AM48" s="829"/>
      <c r="AN48" s="829"/>
      <c r="AO48" s="829"/>
      <c r="AP48" s="829"/>
      <c r="AQ48" s="829"/>
      <c r="AR48" s="829"/>
      <c r="AS48" s="829"/>
      <c r="AT48" s="829"/>
      <c r="AU48" s="829"/>
      <c r="AV48" s="829"/>
      <c r="AW48" s="829"/>
      <c r="AX48" s="829"/>
      <c r="AY48" s="829"/>
      <c r="AZ48" s="830"/>
      <c r="BA48" s="830"/>
      <c r="BB48" s="830"/>
      <c r="BC48" s="830"/>
      <c r="BD48" s="830"/>
      <c r="BE48" s="820"/>
      <c r="BF48" s="820"/>
      <c r="BG48" s="820"/>
      <c r="BH48" s="820"/>
      <c r="BI48" s="82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1"/>
      <c r="AL49" s="829"/>
      <c r="AM49" s="829"/>
      <c r="AN49" s="829"/>
      <c r="AO49" s="829"/>
      <c r="AP49" s="829"/>
      <c r="AQ49" s="829"/>
      <c r="AR49" s="829"/>
      <c r="AS49" s="829"/>
      <c r="AT49" s="829"/>
      <c r="AU49" s="829"/>
      <c r="AV49" s="829"/>
      <c r="AW49" s="829"/>
      <c r="AX49" s="829"/>
      <c r="AY49" s="829"/>
      <c r="AZ49" s="830"/>
      <c r="BA49" s="830"/>
      <c r="BB49" s="830"/>
      <c r="BC49" s="830"/>
      <c r="BD49" s="830"/>
      <c r="BE49" s="820"/>
      <c r="BF49" s="820"/>
      <c r="BG49" s="820"/>
      <c r="BH49" s="820"/>
      <c r="BI49" s="82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2"/>
      <c r="R50" s="833"/>
      <c r="S50" s="833"/>
      <c r="T50" s="833"/>
      <c r="U50" s="833"/>
      <c r="V50" s="833"/>
      <c r="W50" s="833"/>
      <c r="X50" s="833"/>
      <c r="Y50" s="833"/>
      <c r="Z50" s="833"/>
      <c r="AA50" s="833"/>
      <c r="AB50" s="833"/>
      <c r="AC50" s="833"/>
      <c r="AD50" s="833"/>
      <c r="AE50" s="834"/>
      <c r="AF50" s="786"/>
      <c r="AG50" s="787"/>
      <c r="AH50" s="787"/>
      <c r="AI50" s="787"/>
      <c r="AJ50" s="788"/>
      <c r="AK50" s="836"/>
      <c r="AL50" s="833"/>
      <c r="AM50" s="833"/>
      <c r="AN50" s="833"/>
      <c r="AO50" s="833"/>
      <c r="AP50" s="833"/>
      <c r="AQ50" s="833"/>
      <c r="AR50" s="833"/>
      <c r="AS50" s="833"/>
      <c r="AT50" s="833"/>
      <c r="AU50" s="833"/>
      <c r="AV50" s="833"/>
      <c r="AW50" s="833"/>
      <c r="AX50" s="833"/>
      <c r="AY50" s="833"/>
      <c r="AZ50" s="835"/>
      <c r="BA50" s="835"/>
      <c r="BB50" s="835"/>
      <c r="BC50" s="835"/>
      <c r="BD50" s="835"/>
      <c r="BE50" s="820"/>
      <c r="BF50" s="820"/>
      <c r="BG50" s="820"/>
      <c r="BH50" s="820"/>
      <c r="BI50" s="82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2"/>
      <c r="R51" s="833"/>
      <c r="S51" s="833"/>
      <c r="T51" s="833"/>
      <c r="U51" s="833"/>
      <c r="V51" s="833"/>
      <c r="W51" s="833"/>
      <c r="X51" s="833"/>
      <c r="Y51" s="833"/>
      <c r="Z51" s="833"/>
      <c r="AA51" s="833"/>
      <c r="AB51" s="833"/>
      <c r="AC51" s="833"/>
      <c r="AD51" s="833"/>
      <c r="AE51" s="834"/>
      <c r="AF51" s="786"/>
      <c r="AG51" s="787"/>
      <c r="AH51" s="787"/>
      <c r="AI51" s="787"/>
      <c r="AJ51" s="788"/>
      <c r="AK51" s="836"/>
      <c r="AL51" s="833"/>
      <c r="AM51" s="833"/>
      <c r="AN51" s="833"/>
      <c r="AO51" s="833"/>
      <c r="AP51" s="833"/>
      <c r="AQ51" s="833"/>
      <c r="AR51" s="833"/>
      <c r="AS51" s="833"/>
      <c r="AT51" s="833"/>
      <c r="AU51" s="833"/>
      <c r="AV51" s="833"/>
      <c r="AW51" s="833"/>
      <c r="AX51" s="833"/>
      <c r="AY51" s="833"/>
      <c r="AZ51" s="835"/>
      <c r="BA51" s="835"/>
      <c r="BB51" s="835"/>
      <c r="BC51" s="835"/>
      <c r="BD51" s="835"/>
      <c r="BE51" s="820"/>
      <c r="BF51" s="820"/>
      <c r="BG51" s="820"/>
      <c r="BH51" s="820"/>
      <c r="BI51" s="82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2"/>
      <c r="R52" s="833"/>
      <c r="S52" s="833"/>
      <c r="T52" s="833"/>
      <c r="U52" s="833"/>
      <c r="V52" s="833"/>
      <c r="W52" s="833"/>
      <c r="X52" s="833"/>
      <c r="Y52" s="833"/>
      <c r="Z52" s="833"/>
      <c r="AA52" s="833"/>
      <c r="AB52" s="833"/>
      <c r="AC52" s="833"/>
      <c r="AD52" s="833"/>
      <c r="AE52" s="834"/>
      <c r="AF52" s="786"/>
      <c r="AG52" s="787"/>
      <c r="AH52" s="787"/>
      <c r="AI52" s="787"/>
      <c r="AJ52" s="788"/>
      <c r="AK52" s="836"/>
      <c r="AL52" s="833"/>
      <c r="AM52" s="833"/>
      <c r="AN52" s="833"/>
      <c r="AO52" s="833"/>
      <c r="AP52" s="833"/>
      <c r="AQ52" s="833"/>
      <c r="AR52" s="833"/>
      <c r="AS52" s="833"/>
      <c r="AT52" s="833"/>
      <c r="AU52" s="833"/>
      <c r="AV52" s="833"/>
      <c r="AW52" s="833"/>
      <c r="AX52" s="833"/>
      <c r="AY52" s="833"/>
      <c r="AZ52" s="835"/>
      <c r="BA52" s="835"/>
      <c r="BB52" s="835"/>
      <c r="BC52" s="835"/>
      <c r="BD52" s="835"/>
      <c r="BE52" s="820"/>
      <c r="BF52" s="820"/>
      <c r="BG52" s="820"/>
      <c r="BH52" s="820"/>
      <c r="BI52" s="82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2"/>
      <c r="R53" s="833"/>
      <c r="S53" s="833"/>
      <c r="T53" s="833"/>
      <c r="U53" s="833"/>
      <c r="V53" s="833"/>
      <c r="W53" s="833"/>
      <c r="X53" s="833"/>
      <c r="Y53" s="833"/>
      <c r="Z53" s="833"/>
      <c r="AA53" s="833"/>
      <c r="AB53" s="833"/>
      <c r="AC53" s="833"/>
      <c r="AD53" s="833"/>
      <c r="AE53" s="834"/>
      <c r="AF53" s="786"/>
      <c r="AG53" s="787"/>
      <c r="AH53" s="787"/>
      <c r="AI53" s="787"/>
      <c r="AJ53" s="788"/>
      <c r="AK53" s="836"/>
      <c r="AL53" s="833"/>
      <c r="AM53" s="833"/>
      <c r="AN53" s="833"/>
      <c r="AO53" s="833"/>
      <c r="AP53" s="833"/>
      <c r="AQ53" s="833"/>
      <c r="AR53" s="833"/>
      <c r="AS53" s="833"/>
      <c r="AT53" s="833"/>
      <c r="AU53" s="833"/>
      <c r="AV53" s="833"/>
      <c r="AW53" s="833"/>
      <c r="AX53" s="833"/>
      <c r="AY53" s="833"/>
      <c r="AZ53" s="835"/>
      <c r="BA53" s="835"/>
      <c r="BB53" s="835"/>
      <c r="BC53" s="835"/>
      <c r="BD53" s="835"/>
      <c r="BE53" s="820"/>
      <c r="BF53" s="820"/>
      <c r="BG53" s="820"/>
      <c r="BH53" s="820"/>
      <c r="BI53" s="82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2"/>
      <c r="R54" s="833"/>
      <c r="S54" s="833"/>
      <c r="T54" s="833"/>
      <c r="U54" s="833"/>
      <c r="V54" s="833"/>
      <c r="W54" s="833"/>
      <c r="X54" s="833"/>
      <c r="Y54" s="833"/>
      <c r="Z54" s="833"/>
      <c r="AA54" s="833"/>
      <c r="AB54" s="833"/>
      <c r="AC54" s="833"/>
      <c r="AD54" s="833"/>
      <c r="AE54" s="834"/>
      <c r="AF54" s="786"/>
      <c r="AG54" s="787"/>
      <c r="AH54" s="787"/>
      <c r="AI54" s="787"/>
      <c r="AJ54" s="788"/>
      <c r="AK54" s="836"/>
      <c r="AL54" s="833"/>
      <c r="AM54" s="833"/>
      <c r="AN54" s="833"/>
      <c r="AO54" s="833"/>
      <c r="AP54" s="833"/>
      <c r="AQ54" s="833"/>
      <c r="AR54" s="833"/>
      <c r="AS54" s="833"/>
      <c r="AT54" s="833"/>
      <c r="AU54" s="833"/>
      <c r="AV54" s="833"/>
      <c r="AW54" s="833"/>
      <c r="AX54" s="833"/>
      <c r="AY54" s="833"/>
      <c r="AZ54" s="835"/>
      <c r="BA54" s="835"/>
      <c r="BB54" s="835"/>
      <c r="BC54" s="835"/>
      <c r="BD54" s="835"/>
      <c r="BE54" s="820"/>
      <c r="BF54" s="820"/>
      <c r="BG54" s="820"/>
      <c r="BH54" s="820"/>
      <c r="BI54" s="82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2"/>
      <c r="R55" s="833"/>
      <c r="S55" s="833"/>
      <c r="T55" s="833"/>
      <c r="U55" s="833"/>
      <c r="V55" s="833"/>
      <c r="W55" s="833"/>
      <c r="X55" s="833"/>
      <c r="Y55" s="833"/>
      <c r="Z55" s="833"/>
      <c r="AA55" s="833"/>
      <c r="AB55" s="833"/>
      <c r="AC55" s="833"/>
      <c r="AD55" s="833"/>
      <c r="AE55" s="834"/>
      <c r="AF55" s="786"/>
      <c r="AG55" s="787"/>
      <c r="AH55" s="787"/>
      <c r="AI55" s="787"/>
      <c r="AJ55" s="788"/>
      <c r="AK55" s="836"/>
      <c r="AL55" s="833"/>
      <c r="AM55" s="833"/>
      <c r="AN55" s="833"/>
      <c r="AO55" s="833"/>
      <c r="AP55" s="833"/>
      <c r="AQ55" s="833"/>
      <c r="AR55" s="833"/>
      <c r="AS55" s="833"/>
      <c r="AT55" s="833"/>
      <c r="AU55" s="833"/>
      <c r="AV55" s="833"/>
      <c r="AW55" s="833"/>
      <c r="AX55" s="833"/>
      <c r="AY55" s="833"/>
      <c r="AZ55" s="835"/>
      <c r="BA55" s="835"/>
      <c r="BB55" s="835"/>
      <c r="BC55" s="835"/>
      <c r="BD55" s="835"/>
      <c r="BE55" s="820"/>
      <c r="BF55" s="820"/>
      <c r="BG55" s="820"/>
      <c r="BH55" s="820"/>
      <c r="BI55" s="82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2"/>
      <c r="R56" s="833"/>
      <c r="S56" s="833"/>
      <c r="T56" s="833"/>
      <c r="U56" s="833"/>
      <c r="V56" s="833"/>
      <c r="W56" s="833"/>
      <c r="X56" s="833"/>
      <c r="Y56" s="833"/>
      <c r="Z56" s="833"/>
      <c r="AA56" s="833"/>
      <c r="AB56" s="833"/>
      <c r="AC56" s="833"/>
      <c r="AD56" s="833"/>
      <c r="AE56" s="834"/>
      <c r="AF56" s="786"/>
      <c r="AG56" s="787"/>
      <c r="AH56" s="787"/>
      <c r="AI56" s="787"/>
      <c r="AJ56" s="788"/>
      <c r="AK56" s="836"/>
      <c r="AL56" s="833"/>
      <c r="AM56" s="833"/>
      <c r="AN56" s="833"/>
      <c r="AO56" s="833"/>
      <c r="AP56" s="833"/>
      <c r="AQ56" s="833"/>
      <c r="AR56" s="833"/>
      <c r="AS56" s="833"/>
      <c r="AT56" s="833"/>
      <c r="AU56" s="833"/>
      <c r="AV56" s="833"/>
      <c r="AW56" s="833"/>
      <c r="AX56" s="833"/>
      <c r="AY56" s="833"/>
      <c r="AZ56" s="835"/>
      <c r="BA56" s="835"/>
      <c r="BB56" s="835"/>
      <c r="BC56" s="835"/>
      <c r="BD56" s="835"/>
      <c r="BE56" s="820"/>
      <c r="BF56" s="820"/>
      <c r="BG56" s="820"/>
      <c r="BH56" s="820"/>
      <c r="BI56" s="82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2"/>
      <c r="R57" s="833"/>
      <c r="S57" s="833"/>
      <c r="T57" s="833"/>
      <c r="U57" s="833"/>
      <c r="V57" s="833"/>
      <c r="W57" s="833"/>
      <c r="X57" s="833"/>
      <c r="Y57" s="833"/>
      <c r="Z57" s="833"/>
      <c r="AA57" s="833"/>
      <c r="AB57" s="833"/>
      <c r="AC57" s="833"/>
      <c r="AD57" s="833"/>
      <c r="AE57" s="834"/>
      <c r="AF57" s="786"/>
      <c r="AG57" s="787"/>
      <c r="AH57" s="787"/>
      <c r="AI57" s="787"/>
      <c r="AJ57" s="788"/>
      <c r="AK57" s="836"/>
      <c r="AL57" s="833"/>
      <c r="AM57" s="833"/>
      <c r="AN57" s="833"/>
      <c r="AO57" s="833"/>
      <c r="AP57" s="833"/>
      <c r="AQ57" s="833"/>
      <c r="AR57" s="833"/>
      <c r="AS57" s="833"/>
      <c r="AT57" s="833"/>
      <c r="AU57" s="833"/>
      <c r="AV57" s="833"/>
      <c r="AW57" s="833"/>
      <c r="AX57" s="833"/>
      <c r="AY57" s="833"/>
      <c r="AZ57" s="835"/>
      <c r="BA57" s="835"/>
      <c r="BB57" s="835"/>
      <c r="BC57" s="835"/>
      <c r="BD57" s="835"/>
      <c r="BE57" s="820"/>
      <c r="BF57" s="820"/>
      <c r="BG57" s="820"/>
      <c r="BH57" s="820"/>
      <c r="BI57" s="82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2"/>
      <c r="R58" s="833"/>
      <c r="S58" s="833"/>
      <c r="T58" s="833"/>
      <c r="U58" s="833"/>
      <c r="V58" s="833"/>
      <c r="W58" s="833"/>
      <c r="X58" s="833"/>
      <c r="Y58" s="833"/>
      <c r="Z58" s="833"/>
      <c r="AA58" s="833"/>
      <c r="AB58" s="833"/>
      <c r="AC58" s="833"/>
      <c r="AD58" s="833"/>
      <c r="AE58" s="834"/>
      <c r="AF58" s="786"/>
      <c r="AG58" s="787"/>
      <c r="AH58" s="787"/>
      <c r="AI58" s="787"/>
      <c r="AJ58" s="788"/>
      <c r="AK58" s="836"/>
      <c r="AL58" s="833"/>
      <c r="AM58" s="833"/>
      <c r="AN58" s="833"/>
      <c r="AO58" s="833"/>
      <c r="AP58" s="833"/>
      <c r="AQ58" s="833"/>
      <c r="AR58" s="833"/>
      <c r="AS58" s="833"/>
      <c r="AT58" s="833"/>
      <c r="AU58" s="833"/>
      <c r="AV58" s="833"/>
      <c r="AW58" s="833"/>
      <c r="AX58" s="833"/>
      <c r="AY58" s="833"/>
      <c r="AZ58" s="835"/>
      <c r="BA58" s="835"/>
      <c r="BB58" s="835"/>
      <c r="BC58" s="835"/>
      <c r="BD58" s="835"/>
      <c r="BE58" s="820"/>
      <c r="BF58" s="820"/>
      <c r="BG58" s="820"/>
      <c r="BH58" s="820"/>
      <c r="BI58" s="82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2"/>
      <c r="R59" s="833"/>
      <c r="S59" s="833"/>
      <c r="T59" s="833"/>
      <c r="U59" s="833"/>
      <c r="V59" s="833"/>
      <c r="W59" s="833"/>
      <c r="X59" s="833"/>
      <c r="Y59" s="833"/>
      <c r="Z59" s="833"/>
      <c r="AA59" s="833"/>
      <c r="AB59" s="833"/>
      <c r="AC59" s="833"/>
      <c r="AD59" s="833"/>
      <c r="AE59" s="834"/>
      <c r="AF59" s="786"/>
      <c r="AG59" s="787"/>
      <c r="AH59" s="787"/>
      <c r="AI59" s="787"/>
      <c r="AJ59" s="788"/>
      <c r="AK59" s="836"/>
      <c r="AL59" s="833"/>
      <c r="AM59" s="833"/>
      <c r="AN59" s="833"/>
      <c r="AO59" s="833"/>
      <c r="AP59" s="833"/>
      <c r="AQ59" s="833"/>
      <c r="AR59" s="833"/>
      <c r="AS59" s="833"/>
      <c r="AT59" s="833"/>
      <c r="AU59" s="833"/>
      <c r="AV59" s="833"/>
      <c r="AW59" s="833"/>
      <c r="AX59" s="833"/>
      <c r="AY59" s="833"/>
      <c r="AZ59" s="835"/>
      <c r="BA59" s="835"/>
      <c r="BB59" s="835"/>
      <c r="BC59" s="835"/>
      <c r="BD59" s="835"/>
      <c r="BE59" s="820"/>
      <c r="BF59" s="820"/>
      <c r="BG59" s="820"/>
      <c r="BH59" s="820"/>
      <c r="BI59" s="82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2"/>
      <c r="R60" s="833"/>
      <c r="S60" s="833"/>
      <c r="T60" s="833"/>
      <c r="U60" s="833"/>
      <c r="V60" s="833"/>
      <c r="W60" s="833"/>
      <c r="X60" s="833"/>
      <c r="Y60" s="833"/>
      <c r="Z60" s="833"/>
      <c r="AA60" s="833"/>
      <c r="AB60" s="833"/>
      <c r="AC60" s="833"/>
      <c r="AD60" s="833"/>
      <c r="AE60" s="834"/>
      <c r="AF60" s="786"/>
      <c r="AG60" s="787"/>
      <c r="AH60" s="787"/>
      <c r="AI60" s="787"/>
      <c r="AJ60" s="788"/>
      <c r="AK60" s="836"/>
      <c r="AL60" s="833"/>
      <c r="AM60" s="833"/>
      <c r="AN60" s="833"/>
      <c r="AO60" s="833"/>
      <c r="AP60" s="833"/>
      <c r="AQ60" s="833"/>
      <c r="AR60" s="833"/>
      <c r="AS60" s="833"/>
      <c r="AT60" s="833"/>
      <c r="AU60" s="833"/>
      <c r="AV60" s="833"/>
      <c r="AW60" s="833"/>
      <c r="AX60" s="833"/>
      <c r="AY60" s="833"/>
      <c r="AZ60" s="835"/>
      <c r="BA60" s="835"/>
      <c r="BB60" s="835"/>
      <c r="BC60" s="835"/>
      <c r="BD60" s="835"/>
      <c r="BE60" s="820"/>
      <c r="BF60" s="820"/>
      <c r="BG60" s="820"/>
      <c r="BH60" s="820"/>
      <c r="BI60" s="82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2"/>
      <c r="R61" s="833"/>
      <c r="S61" s="833"/>
      <c r="T61" s="833"/>
      <c r="U61" s="833"/>
      <c r="V61" s="833"/>
      <c r="W61" s="833"/>
      <c r="X61" s="833"/>
      <c r="Y61" s="833"/>
      <c r="Z61" s="833"/>
      <c r="AA61" s="833"/>
      <c r="AB61" s="833"/>
      <c r="AC61" s="833"/>
      <c r="AD61" s="833"/>
      <c r="AE61" s="834"/>
      <c r="AF61" s="786"/>
      <c r="AG61" s="787"/>
      <c r="AH61" s="787"/>
      <c r="AI61" s="787"/>
      <c r="AJ61" s="788"/>
      <c r="AK61" s="836"/>
      <c r="AL61" s="833"/>
      <c r="AM61" s="833"/>
      <c r="AN61" s="833"/>
      <c r="AO61" s="833"/>
      <c r="AP61" s="833"/>
      <c r="AQ61" s="833"/>
      <c r="AR61" s="833"/>
      <c r="AS61" s="833"/>
      <c r="AT61" s="833"/>
      <c r="AU61" s="833"/>
      <c r="AV61" s="833"/>
      <c r="AW61" s="833"/>
      <c r="AX61" s="833"/>
      <c r="AY61" s="833"/>
      <c r="AZ61" s="835"/>
      <c r="BA61" s="835"/>
      <c r="BB61" s="835"/>
      <c r="BC61" s="835"/>
      <c r="BD61" s="835"/>
      <c r="BE61" s="820"/>
      <c r="BF61" s="820"/>
      <c r="BG61" s="820"/>
      <c r="BH61" s="820"/>
      <c r="BI61" s="82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2"/>
      <c r="R62" s="833"/>
      <c r="S62" s="833"/>
      <c r="T62" s="833"/>
      <c r="U62" s="833"/>
      <c r="V62" s="833"/>
      <c r="W62" s="833"/>
      <c r="X62" s="833"/>
      <c r="Y62" s="833"/>
      <c r="Z62" s="833"/>
      <c r="AA62" s="833"/>
      <c r="AB62" s="833"/>
      <c r="AC62" s="833"/>
      <c r="AD62" s="833"/>
      <c r="AE62" s="834"/>
      <c r="AF62" s="786"/>
      <c r="AG62" s="787"/>
      <c r="AH62" s="787"/>
      <c r="AI62" s="787"/>
      <c r="AJ62" s="788"/>
      <c r="AK62" s="836"/>
      <c r="AL62" s="833"/>
      <c r="AM62" s="833"/>
      <c r="AN62" s="833"/>
      <c r="AO62" s="833"/>
      <c r="AP62" s="833"/>
      <c r="AQ62" s="833"/>
      <c r="AR62" s="833"/>
      <c r="AS62" s="833"/>
      <c r="AT62" s="833"/>
      <c r="AU62" s="833"/>
      <c r="AV62" s="833"/>
      <c r="AW62" s="833"/>
      <c r="AX62" s="833"/>
      <c r="AY62" s="833"/>
      <c r="AZ62" s="835"/>
      <c r="BA62" s="835"/>
      <c r="BB62" s="835"/>
      <c r="BC62" s="835"/>
      <c r="BD62" s="835"/>
      <c r="BE62" s="820"/>
      <c r="BF62" s="820"/>
      <c r="BG62" s="820"/>
      <c r="BH62" s="820"/>
      <c r="BI62" s="821"/>
      <c r="BJ62" s="844"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37"/>
      <c r="R63" s="838"/>
      <c r="S63" s="838"/>
      <c r="T63" s="838"/>
      <c r="U63" s="838"/>
      <c r="V63" s="838"/>
      <c r="W63" s="838"/>
      <c r="X63" s="838"/>
      <c r="Y63" s="838"/>
      <c r="Z63" s="838"/>
      <c r="AA63" s="838"/>
      <c r="AB63" s="838"/>
      <c r="AC63" s="838"/>
      <c r="AD63" s="838"/>
      <c r="AE63" s="839"/>
      <c r="AF63" s="840">
        <v>96</v>
      </c>
      <c r="AG63" s="841"/>
      <c r="AH63" s="841"/>
      <c r="AI63" s="841"/>
      <c r="AJ63" s="842"/>
      <c r="AK63" s="843"/>
      <c r="AL63" s="838"/>
      <c r="AM63" s="838"/>
      <c r="AN63" s="838"/>
      <c r="AO63" s="838"/>
      <c r="AP63" s="841">
        <v>4266</v>
      </c>
      <c r="AQ63" s="841"/>
      <c r="AR63" s="841"/>
      <c r="AS63" s="841"/>
      <c r="AT63" s="841"/>
      <c r="AU63" s="841">
        <v>3955</v>
      </c>
      <c r="AV63" s="841"/>
      <c r="AW63" s="841"/>
      <c r="AX63" s="841"/>
      <c r="AY63" s="841"/>
      <c r="AZ63" s="845"/>
      <c r="BA63" s="845"/>
      <c r="BB63" s="845"/>
      <c r="BC63" s="845"/>
      <c r="BD63" s="845"/>
      <c r="BE63" s="846"/>
      <c r="BF63" s="846"/>
      <c r="BG63" s="846"/>
      <c r="BH63" s="846"/>
      <c r="BI63" s="847"/>
      <c r="BJ63" s="848" t="s">
        <v>121</v>
      </c>
      <c r="BK63" s="849"/>
      <c r="BL63" s="849"/>
      <c r="BM63" s="849"/>
      <c r="BN63" s="850"/>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1" t="s">
        <v>383</v>
      </c>
      <c r="AG66" s="815"/>
      <c r="AH66" s="815"/>
      <c r="AI66" s="815"/>
      <c r="AJ66" s="852"/>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3"/>
      <c r="AG67" s="818"/>
      <c r="AH67" s="818"/>
      <c r="AI67" s="818"/>
      <c r="AJ67" s="854"/>
      <c r="AK67" s="855"/>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0"/>
    </row>
    <row r="68" spans="1:131" ht="26.25" customHeight="1" thickTop="1" x14ac:dyDescent="0.15">
      <c r="A68" s="236">
        <v>1</v>
      </c>
      <c r="B68" s="866" t="s">
        <v>544</v>
      </c>
      <c r="C68" s="867"/>
      <c r="D68" s="867"/>
      <c r="E68" s="867"/>
      <c r="F68" s="867"/>
      <c r="G68" s="867"/>
      <c r="H68" s="867"/>
      <c r="I68" s="867"/>
      <c r="J68" s="867"/>
      <c r="K68" s="867"/>
      <c r="L68" s="867"/>
      <c r="M68" s="867"/>
      <c r="N68" s="867"/>
      <c r="O68" s="867"/>
      <c r="P68" s="868"/>
      <c r="Q68" s="869">
        <v>2089</v>
      </c>
      <c r="R68" s="863"/>
      <c r="S68" s="863"/>
      <c r="T68" s="863"/>
      <c r="U68" s="863"/>
      <c r="V68" s="863">
        <v>2059</v>
      </c>
      <c r="W68" s="863"/>
      <c r="X68" s="863"/>
      <c r="Y68" s="863"/>
      <c r="Z68" s="863"/>
      <c r="AA68" s="863">
        <v>31</v>
      </c>
      <c r="AB68" s="863"/>
      <c r="AC68" s="863"/>
      <c r="AD68" s="863"/>
      <c r="AE68" s="863"/>
      <c r="AF68" s="863">
        <v>31</v>
      </c>
      <c r="AG68" s="863"/>
      <c r="AH68" s="863"/>
      <c r="AI68" s="863"/>
      <c r="AJ68" s="863"/>
      <c r="AK68" s="863">
        <v>25</v>
      </c>
      <c r="AL68" s="863"/>
      <c r="AM68" s="863"/>
      <c r="AN68" s="863"/>
      <c r="AO68" s="863"/>
      <c r="AP68" s="863">
        <v>864</v>
      </c>
      <c r="AQ68" s="863"/>
      <c r="AR68" s="863"/>
      <c r="AS68" s="863"/>
      <c r="AT68" s="863"/>
      <c r="AU68" s="863">
        <v>173</v>
      </c>
      <c r="AV68" s="863"/>
      <c r="AW68" s="863"/>
      <c r="AX68" s="863"/>
      <c r="AY68" s="863"/>
      <c r="AZ68" s="864"/>
      <c r="BA68" s="864"/>
      <c r="BB68" s="864"/>
      <c r="BC68" s="864"/>
      <c r="BD68" s="865"/>
      <c r="BE68" s="241"/>
      <c r="BF68" s="241"/>
      <c r="BG68" s="241"/>
      <c r="BH68" s="241"/>
      <c r="BI68" s="241"/>
      <c r="BJ68" s="241"/>
      <c r="BK68" s="241"/>
      <c r="BL68" s="241"/>
      <c r="BM68" s="241"/>
      <c r="BN68" s="241"/>
      <c r="BO68" s="241"/>
      <c r="BP68" s="241"/>
      <c r="BQ68" s="238">
        <v>62</v>
      </c>
      <c r="BR68" s="243"/>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0"/>
    </row>
    <row r="69" spans="1:131" ht="26.25" customHeight="1" x14ac:dyDescent="0.15">
      <c r="A69" s="238">
        <v>2</v>
      </c>
      <c r="B69" s="870" t="s">
        <v>545</v>
      </c>
      <c r="C69" s="871"/>
      <c r="D69" s="871"/>
      <c r="E69" s="871"/>
      <c r="F69" s="871"/>
      <c r="G69" s="871"/>
      <c r="H69" s="871"/>
      <c r="I69" s="871"/>
      <c r="J69" s="871"/>
      <c r="K69" s="871"/>
      <c r="L69" s="871"/>
      <c r="M69" s="871"/>
      <c r="N69" s="871"/>
      <c r="O69" s="871"/>
      <c r="P69" s="872"/>
      <c r="Q69" s="873">
        <v>835</v>
      </c>
      <c r="R69" s="829"/>
      <c r="S69" s="829"/>
      <c r="T69" s="829"/>
      <c r="U69" s="829"/>
      <c r="V69" s="829">
        <v>815</v>
      </c>
      <c r="W69" s="829"/>
      <c r="X69" s="829"/>
      <c r="Y69" s="829"/>
      <c r="Z69" s="829"/>
      <c r="AA69" s="829">
        <v>21</v>
      </c>
      <c r="AB69" s="829"/>
      <c r="AC69" s="829"/>
      <c r="AD69" s="829"/>
      <c r="AE69" s="829"/>
      <c r="AF69" s="829">
        <v>21</v>
      </c>
      <c r="AG69" s="829"/>
      <c r="AH69" s="829"/>
      <c r="AI69" s="829"/>
      <c r="AJ69" s="829"/>
      <c r="AK69" s="829">
        <v>69</v>
      </c>
      <c r="AL69" s="829"/>
      <c r="AM69" s="829"/>
      <c r="AN69" s="829"/>
      <c r="AO69" s="829"/>
      <c r="AP69" s="829">
        <v>413</v>
      </c>
      <c r="AQ69" s="829"/>
      <c r="AR69" s="829"/>
      <c r="AS69" s="829"/>
      <c r="AT69" s="829"/>
      <c r="AU69" s="829">
        <v>86</v>
      </c>
      <c r="AV69" s="829"/>
      <c r="AW69" s="829"/>
      <c r="AX69" s="829"/>
      <c r="AY69" s="829"/>
      <c r="AZ69" s="820"/>
      <c r="BA69" s="820"/>
      <c r="BB69" s="820"/>
      <c r="BC69" s="820"/>
      <c r="BD69" s="821"/>
      <c r="BE69" s="241"/>
      <c r="BF69" s="241"/>
      <c r="BG69" s="241"/>
      <c r="BH69" s="241"/>
      <c r="BI69" s="241"/>
      <c r="BJ69" s="241"/>
      <c r="BK69" s="241"/>
      <c r="BL69" s="241"/>
      <c r="BM69" s="241"/>
      <c r="BN69" s="241"/>
      <c r="BO69" s="241"/>
      <c r="BP69" s="241"/>
      <c r="BQ69" s="238">
        <v>63</v>
      </c>
      <c r="BR69" s="243"/>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0"/>
    </row>
    <row r="70" spans="1:131" ht="26.25" customHeight="1" x14ac:dyDescent="0.15">
      <c r="A70" s="238">
        <v>3</v>
      </c>
      <c r="B70" s="870" t="s">
        <v>546</v>
      </c>
      <c r="C70" s="871"/>
      <c r="D70" s="871"/>
      <c r="E70" s="871"/>
      <c r="F70" s="871"/>
      <c r="G70" s="871"/>
      <c r="H70" s="871"/>
      <c r="I70" s="871"/>
      <c r="J70" s="871"/>
      <c r="K70" s="871"/>
      <c r="L70" s="871"/>
      <c r="M70" s="871"/>
      <c r="N70" s="871"/>
      <c r="O70" s="871"/>
      <c r="P70" s="872"/>
      <c r="Q70" s="873">
        <v>1591</v>
      </c>
      <c r="R70" s="829"/>
      <c r="S70" s="829"/>
      <c r="T70" s="829"/>
      <c r="U70" s="829"/>
      <c r="V70" s="829">
        <v>1540</v>
      </c>
      <c r="W70" s="829"/>
      <c r="X70" s="829"/>
      <c r="Y70" s="829"/>
      <c r="Z70" s="829"/>
      <c r="AA70" s="829">
        <v>51</v>
      </c>
      <c r="AB70" s="829"/>
      <c r="AC70" s="829"/>
      <c r="AD70" s="829"/>
      <c r="AE70" s="829"/>
      <c r="AF70" s="829">
        <v>1586</v>
      </c>
      <c r="AG70" s="829"/>
      <c r="AH70" s="829"/>
      <c r="AI70" s="829"/>
      <c r="AJ70" s="829"/>
      <c r="AK70" s="829" t="s">
        <v>559</v>
      </c>
      <c r="AL70" s="829"/>
      <c r="AM70" s="829"/>
      <c r="AN70" s="829"/>
      <c r="AO70" s="829"/>
      <c r="AP70" s="829">
        <v>2109</v>
      </c>
      <c r="AQ70" s="829"/>
      <c r="AR70" s="829"/>
      <c r="AS70" s="829"/>
      <c r="AT70" s="829"/>
      <c r="AU70" s="829" t="s">
        <v>559</v>
      </c>
      <c r="AV70" s="829"/>
      <c r="AW70" s="829"/>
      <c r="AX70" s="829"/>
      <c r="AY70" s="829"/>
      <c r="AZ70" s="820" t="s">
        <v>560</v>
      </c>
      <c r="BA70" s="820"/>
      <c r="BB70" s="820"/>
      <c r="BC70" s="820"/>
      <c r="BD70" s="821"/>
      <c r="BE70" s="241"/>
      <c r="BF70" s="241"/>
      <c r="BG70" s="241"/>
      <c r="BH70" s="241"/>
      <c r="BI70" s="241"/>
      <c r="BJ70" s="241"/>
      <c r="BK70" s="241"/>
      <c r="BL70" s="241"/>
      <c r="BM70" s="241"/>
      <c r="BN70" s="241"/>
      <c r="BO70" s="241"/>
      <c r="BP70" s="241"/>
      <c r="BQ70" s="238">
        <v>64</v>
      </c>
      <c r="BR70" s="243"/>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0"/>
    </row>
    <row r="71" spans="1:131" ht="26.25" customHeight="1" x14ac:dyDescent="0.15">
      <c r="A71" s="238">
        <v>4</v>
      </c>
      <c r="B71" s="870" t="s">
        <v>547</v>
      </c>
      <c r="C71" s="871"/>
      <c r="D71" s="871"/>
      <c r="E71" s="871"/>
      <c r="F71" s="871"/>
      <c r="G71" s="871"/>
      <c r="H71" s="871"/>
      <c r="I71" s="871"/>
      <c r="J71" s="871"/>
      <c r="K71" s="871"/>
      <c r="L71" s="871"/>
      <c r="M71" s="871"/>
      <c r="N71" s="871"/>
      <c r="O71" s="871"/>
      <c r="P71" s="872"/>
      <c r="Q71" s="873">
        <v>311</v>
      </c>
      <c r="R71" s="829"/>
      <c r="S71" s="829"/>
      <c r="T71" s="829"/>
      <c r="U71" s="829"/>
      <c r="V71" s="829">
        <v>293</v>
      </c>
      <c r="W71" s="829"/>
      <c r="X71" s="829"/>
      <c r="Y71" s="829"/>
      <c r="Z71" s="829"/>
      <c r="AA71" s="829">
        <v>19</v>
      </c>
      <c r="AB71" s="829"/>
      <c r="AC71" s="829"/>
      <c r="AD71" s="829"/>
      <c r="AE71" s="829"/>
      <c r="AF71" s="829">
        <v>19</v>
      </c>
      <c r="AG71" s="829"/>
      <c r="AH71" s="829"/>
      <c r="AI71" s="829"/>
      <c r="AJ71" s="829"/>
      <c r="AK71" s="829" t="s">
        <v>559</v>
      </c>
      <c r="AL71" s="829"/>
      <c r="AM71" s="829"/>
      <c r="AN71" s="829"/>
      <c r="AO71" s="829"/>
      <c r="AP71" s="829" t="s">
        <v>559</v>
      </c>
      <c r="AQ71" s="829"/>
      <c r="AR71" s="829"/>
      <c r="AS71" s="829"/>
      <c r="AT71" s="829"/>
      <c r="AU71" s="829" t="s">
        <v>559</v>
      </c>
      <c r="AV71" s="829"/>
      <c r="AW71" s="829"/>
      <c r="AX71" s="829"/>
      <c r="AY71" s="829"/>
      <c r="AZ71" s="820"/>
      <c r="BA71" s="820"/>
      <c r="BB71" s="820"/>
      <c r="BC71" s="820"/>
      <c r="BD71" s="821"/>
      <c r="BE71" s="241"/>
      <c r="BF71" s="241"/>
      <c r="BG71" s="241"/>
      <c r="BH71" s="241"/>
      <c r="BI71" s="241"/>
      <c r="BJ71" s="241"/>
      <c r="BK71" s="241"/>
      <c r="BL71" s="241"/>
      <c r="BM71" s="241"/>
      <c r="BN71" s="241"/>
      <c r="BO71" s="241"/>
      <c r="BP71" s="241"/>
      <c r="BQ71" s="238">
        <v>65</v>
      </c>
      <c r="BR71" s="243"/>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0"/>
    </row>
    <row r="72" spans="1:131" ht="26.25" customHeight="1" x14ac:dyDescent="0.15">
      <c r="A72" s="238">
        <v>5</v>
      </c>
      <c r="B72" s="870" t="s">
        <v>548</v>
      </c>
      <c r="C72" s="871"/>
      <c r="D72" s="871"/>
      <c r="E72" s="871"/>
      <c r="F72" s="871"/>
      <c r="G72" s="871"/>
      <c r="H72" s="871"/>
      <c r="I72" s="871"/>
      <c r="J72" s="871"/>
      <c r="K72" s="871"/>
      <c r="L72" s="871"/>
      <c r="M72" s="871"/>
      <c r="N72" s="871"/>
      <c r="O72" s="871"/>
      <c r="P72" s="872"/>
      <c r="Q72" s="873">
        <v>58</v>
      </c>
      <c r="R72" s="829"/>
      <c r="S72" s="829"/>
      <c r="T72" s="829"/>
      <c r="U72" s="829"/>
      <c r="V72" s="829">
        <v>49</v>
      </c>
      <c r="W72" s="829"/>
      <c r="X72" s="829"/>
      <c r="Y72" s="829"/>
      <c r="Z72" s="829"/>
      <c r="AA72" s="829">
        <v>9</v>
      </c>
      <c r="AB72" s="829"/>
      <c r="AC72" s="829"/>
      <c r="AD72" s="829"/>
      <c r="AE72" s="829"/>
      <c r="AF72" s="829">
        <v>9</v>
      </c>
      <c r="AG72" s="829"/>
      <c r="AH72" s="829"/>
      <c r="AI72" s="829"/>
      <c r="AJ72" s="829"/>
      <c r="AK72" s="829" t="s">
        <v>559</v>
      </c>
      <c r="AL72" s="829"/>
      <c r="AM72" s="829"/>
      <c r="AN72" s="829"/>
      <c r="AO72" s="829"/>
      <c r="AP72" s="829">
        <v>2</v>
      </c>
      <c r="AQ72" s="829"/>
      <c r="AR72" s="829"/>
      <c r="AS72" s="829"/>
      <c r="AT72" s="829"/>
      <c r="AU72" s="829">
        <v>1</v>
      </c>
      <c r="AV72" s="829"/>
      <c r="AW72" s="829"/>
      <c r="AX72" s="829"/>
      <c r="AY72" s="829"/>
      <c r="AZ72" s="820" t="s">
        <v>561</v>
      </c>
      <c r="BA72" s="820"/>
      <c r="BB72" s="820"/>
      <c r="BC72" s="820"/>
      <c r="BD72" s="821"/>
      <c r="BE72" s="241"/>
      <c r="BF72" s="241"/>
      <c r="BG72" s="241"/>
      <c r="BH72" s="241"/>
      <c r="BI72" s="241"/>
      <c r="BJ72" s="241"/>
      <c r="BK72" s="241"/>
      <c r="BL72" s="241"/>
      <c r="BM72" s="241"/>
      <c r="BN72" s="241"/>
      <c r="BO72" s="241"/>
      <c r="BP72" s="241"/>
      <c r="BQ72" s="238">
        <v>66</v>
      </c>
      <c r="BR72" s="243"/>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0"/>
    </row>
    <row r="73" spans="1:131" ht="26.25" customHeight="1" x14ac:dyDescent="0.15">
      <c r="A73" s="238">
        <v>6</v>
      </c>
      <c r="B73" s="870" t="s">
        <v>549</v>
      </c>
      <c r="C73" s="871"/>
      <c r="D73" s="871"/>
      <c r="E73" s="871"/>
      <c r="F73" s="871"/>
      <c r="G73" s="871"/>
      <c r="H73" s="871"/>
      <c r="I73" s="871"/>
      <c r="J73" s="871"/>
      <c r="K73" s="871"/>
      <c r="L73" s="871"/>
      <c r="M73" s="871"/>
      <c r="N73" s="871"/>
      <c r="O73" s="871"/>
      <c r="P73" s="872"/>
      <c r="Q73" s="873">
        <v>687</v>
      </c>
      <c r="R73" s="829"/>
      <c r="S73" s="829"/>
      <c r="T73" s="829"/>
      <c r="U73" s="829"/>
      <c r="V73" s="829">
        <v>635</v>
      </c>
      <c r="W73" s="829"/>
      <c r="X73" s="829"/>
      <c r="Y73" s="829"/>
      <c r="Z73" s="829"/>
      <c r="AA73" s="829">
        <v>52</v>
      </c>
      <c r="AB73" s="829"/>
      <c r="AC73" s="829"/>
      <c r="AD73" s="829"/>
      <c r="AE73" s="829"/>
      <c r="AF73" s="829">
        <v>33</v>
      </c>
      <c r="AG73" s="829"/>
      <c r="AH73" s="829"/>
      <c r="AI73" s="829"/>
      <c r="AJ73" s="829"/>
      <c r="AK73" s="829" t="s">
        <v>562</v>
      </c>
      <c r="AL73" s="829"/>
      <c r="AM73" s="829"/>
      <c r="AN73" s="829"/>
      <c r="AO73" s="829"/>
      <c r="AP73" s="829">
        <v>1725</v>
      </c>
      <c r="AQ73" s="829"/>
      <c r="AR73" s="829"/>
      <c r="AS73" s="829"/>
      <c r="AT73" s="829"/>
      <c r="AU73" s="829">
        <v>201</v>
      </c>
      <c r="AV73" s="829"/>
      <c r="AW73" s="829"/>
      <c r="AX73" s="829"/>
      <c r="AY73" s="829"/>
      <c r="AZ73" s="820" t="s">
        <v>560</v>
      </c>
      <c r="BA73" s="820"/>
      <c r="BB73" s="820"/>
      <c r="BC73" s="820"/>
      <c r="BD73" s="821"/>
      <c r="BE73" s="241"/>
      <c r="BF73" s="241"/>
      <c r="BG73" s="241"/>
      <c r="BH73" s="241"/>
      <c r="BI73" s="241"/>
      <c r="BJ73" s="241"/>
      <c r="BK73" s="241"/>
      <c r="BL73" s="241"/>
      <c r="BM73" s="241"/>
      <c r="BN73" s="241"/>
      <c r="BO73" s="241"/>
      <c r="BP73" s="241"/>
      <c r="BQ73" s="238">
        <v>67</v>
      </c>
      <c r="BR73" s="243"/>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0"/>
    </row>
    <row r="74" spans="1:131" ht="26.25" customHeight="1" x14ac:dyDescent="0.15">
      <c r="A74" s="238">
        <v>7</v>
      </c>
      <c r="B74" s="870" t="s">
        <v>550</v>
      </c>
      <c r="C74" s="871"/>
      <c r="D74" s="871"/>
      <c r="E74" s="871"/>
      <c r="F74" s="871"/>
      <c r="G74" s="871"/>
      <c r="H74" s="871"/>
      <c r="I74" s="871"/>
      <c r="J74" s="871"/>
      <c r="K74" s="871"/>
      <c r="L74" s="871"/>
      <c r="M74" s="871"/>
      <c r="N74" s="871"/>
      <c r="O74" s="871"/>
      <c r="P74" s="872"/>
      <c r="Q74" s="873">
        <v>208</v>
      </c>
      <c r="R74" s="829"/>
      <c r="S74" s="829"/>
      <c r="T74" s="829"/>
      <c r="U74" s="829"/>
      <c r="V74" s="829">
        <v>204</v>
      </c>
      <c r="W74" s="829"/>
      <c r="X74" s="829"/>
      <c r="Y74" s="829"/>
      <c r="Z74" s="829"/>
      <c r="AA74" s="829">
        <v>5</v>
      </c>
      <c r="AB74" s="829"/>
      <c r="AC74" s="829"/>
      <c r="AD74" s="829"/>
      <c r="AE74" s="829"/>
      <c r="AF74" s="829">
        <v>5</v>
      </c>
      <c r="AG74" s="829"/>
      <c r="AH74" s="829"/>
      <c r="AI74" s="829"/>
      <c r="AJ74" s="829"/>
      <c r="AK74" s="829">
        <v>54</v>
      </c>
      <c r="AL74" s="829"/>
      <c r="AM74" s="829"/>
      <c r="AN74" s="829"/>
      <c r="AO74" s="829"/>
      <c r="AP74" s="829" t="s">
        <v>559</v>
      </c>
      <c r="AQ74" s="829"/>
      <c r="AR74" s="829"/>
      <c r="AS74" s="829"/>
      <c r="AT74" s="829"/>
      <c r="AU74" s="829" t="s">
        <v>559</v>
      </c>
      <c r="AV74" s="829"/>
      <c r="AW74" s="829"/>
      <c r="AX74" s="829"/>
      <c r="AY74" s="829"/>
      <c r="AZ74" s="820"/>
      <c r="BA74" s="820"/>
      <c r="BB74" s="820"/>
      <c r="BC74" s="820"/>
      <c r="BD74" s="821"/>
      <c r="BE74" s="241"/>
      <c r="BF74" s="241"/>
      <c r="BG74" s="241"/>
      <c r="BH74" s="241"/>
      <c r="BI74" s="241"/>
      <c r="BJ74" s="241"/>
      <c r="BK74" s="241"/>
      <c r="BL74" s="241"/>
      <c r="BM74" s="241"/>
      <c r="BN74" s="241"/>
      <c r="BO74" s="241"/>
      <c r="BP74" s="241"/>
      <c r="BQ74" s="238">
        <v>68</v>
      </c>
      <c r="BR74" s="243"/>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0"/>
    </row>
    <row r="75" spans="1:131" ht="26.25" customHeight="1" x14ac:dyDescent="0.15">
      <c r="A75" s="238">
        <v>8</v>
      </c>
      <c r="B75" s="870" t="s">
        <v>551</v>
      </c>
      <c r="C75" s="871"/>
      <c r="D75" s="871"/>
      <c r="E75" s="871"/>
      <c r="F75" s="871"/>
      <c r="G75" s="871"/>
      <c r="H75" s="871"/>
      <c r="I75" s="871"/>
      <c r="J75" s="871"/>
      <c r="K75" s="871"/>
      <c r="L75" s="871"/>
      <c r="M75" s="871"/>
      <c r="N75" s="871"/>
      <c r="O75" s="871"/>
      <c r="P75" s="872"/>
      <c r="Q75" s="874">
        <v>824</v>
      </c>
      <c r="R75" s="875"/>
      <c r="S75" s="875"/>
      <c r="T75" s="875"/>
      <c r="U75" s="831"/>
      <c r="V75" s="876">
        <v>819</v>
      </c>
      <c r="W75" s="875"/>
      <c r="X75" s="875"/>
      <c r="Y75" s="875"/>
      <c r="Z75" s="831"/>
      <c r="AA75" s="876">
        <v>5</v>
      </c>
      <c r="AB75" s="875"/>
      <c r="AC75" s="875"/>
      <c r="AD75" s="875"/>
      <c r="AE75" s="831"/>
      <c r="AF75" s="876">
        <v>5</v>
      </c>
      <c r="AG75" s="875"/>
      <c r="AH75" s="875"/>
      <c r="AI75" s="875"/>
      <c r="AJ75" s="831"/>
      <c r="AK75" s="876">
        <v>36</v>
      </c>
      <c r="AL75" s="875"/>
      <c r="AM75" s="875"/>
      <c r="AN75" s="875"/>
      <c r="AO75" s="831"/>
      <c r="AP75" s="829" t="s">
        <v>559</v>
      </c>
      <c r="AQ75" s="829"/>
      <c r="AR75" s="829"/>
      <c r="AS75" s="829"/>
      <c r="AT75" s="829"/>
      <c r="AU75" s="829" t="s">
        <v>559</v>
      </c>
      <c r="AV75" s="829"/>
      <c r="AW75" s="829"/>
      <c r="AX75" s="829"/>
      <c r="AY75" s="829"/>
      <c r="AZ75" s="820"/>
      <c r="BA75" s="820"/>
      <c r="BB75" s="820"/>
      <c r="BC75" s="820"/>
      <c r="BD75" s="821"/>
      <c r="BE75" s="241"/>
      <c r="BF75" s="241"/>
      <c r="BG75" s="241"/>
      <c r="BH75" s="241"/>
      <c r="BI75" s="241"/>
      <c r="BJ75" s="241"/>
      <c r="BK75" s="241"/>
      <c r="BL75" s="241"/>
      <c r="BM75" s="241"/>
      <c r="BN75" s="241"/>
      <c r="BO75" s="241"/>
      <c r="BP75" s="241"/>
      <c r="BQ75" s="238">
        <v>69</v>
      </c>
      <c r="BR75" s="243"/>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0"/>
    </row>
    <row r="76" spans="1:131" ht="26.25" customHeight="1" x14ac:dyDescent="0.15">
      <c r="A76" s="238">
        <v>9</v>
      </c>
      <c r="B76" s="870" t="s">
        <v>552</v>
      </c>
      <c r="C76" s="871"/>
      <c r="D76" s="871"/>
      <c r="E76" s="871"/>
      <c r="F76" s="871"/>
      <c r="G76" s="871"/>
      <c r="H76" s="871"/>
      <c r="I76" s="871"/>
      <c r="J76" s="871"/>
      <c r="K76" s="871"/>
      <c r="L76" s="871"/>
      <c r="M76" s="871"/>
      <c r="N76" s="871"/>
      <c r="O76" s="871"/>
      <c r="P76" s="872"/>
      <c r="Q76" s="874">
        <v>184</v>
      </c>
      <c r="R76" s="875"/>
      <c r="S76" s="875"/>
      <c r="T76" s="875"/>
      <c r="U76" s="831"/>
      <c r="V76" s="876">
        <v>180</v>
      </c>
      <c r="W76" s="875"/>
      <c r="X76" s="875"/>
      <c r="Y76" s="875"/>
      <c r="Z76" s="831"/>
      <c r="AA76" s="876">
        <v>4</v>
      </c>
      <c r="AB76" s="875"/>
      <c r="AC76" s="875"/>
      <c r="AD76" s="875"/>
      <c r="AE76" s="831"/>
      <c r="AF76" s="876">
        <v>4</v>
      </c>
      <c r="AG76" s="875"/>
      <c r="AH76" s="875"/>
      <c r="AI76" s="875"/>
      <c r="AJ76" s="831"/>
      <c r="AK76" s="876" t="s">
        <v>559</v>
      </c>
      <c r="AL76" s="875"/>
      <c r="AM76" s="875"/>
      <c r="AN76" s="875"/>
      <c r="AO76" s="831"/>
      <c r="AP76" s="829" t="s">
        <v>559</v>
      </c>
      <c r="AQ76" s="829"/>
      <c r="AR76" s="829"/>
      <c r="AS76" s="829"/>
      <c r="AT76" s="829"/>
      <c r="AU76" s="829" t="s">
        <v>559</v>
      </c>
      <c r="AV76" s="829"/>
      <c r="AW76" s="829"/>
      <c r="AX76" s="829"/>
      <c r="AY76" s="829"/>
      <c r="AZ76" s="820"/>
      <c r="BA76" s="820"/>
      <c r="BB76" s="820"/>
      <c r="BC76" s="820"/>
      <c r="BD76" s="821"/>
      <c r="BE76" s="241"/>
      <c r="BF76" s="241"/>
      <c r="BG76" s="241"/>
      <c r="BH76" s="241"/>
      <c r="BI76" s="241"/>
      <c r="BJ76" s="241"/>
      <c r="BK76" s="241"/>
      <c r="BL76" s="241"/>
      <c r="BM76" s="241"/>
      <c r="BN76" s="241"/>
      <c r="BO76" s="241"/>
      <c r="BP76" s="241"/>
      <c r="BQ76" s="238">
        <v>70</v>
      </c>
      <c r="BR76" s="243"/>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0"/>
    </row>
    <row r="77" spans="1:131" ht="26.25" customHeight="1" x14ac:dyDescent="0.15">
      <c r="A77" s="238">
        <v>10</v>
      </c>
      <c r="B77" s="870" t="s">
        <v>553</v>
      </c>
      <c r="C77" s="871"/>
      <c r="D77" s="871"/>
      <c r="E77" s="871"/>
      <c r="F77" s="871"/>
      <c r="G77" s="871"/>
      <c r="H77" s="871"/>
      <c r="I77" s="871"/>
      <c r="J77" s="871"/>
      <c r="K77" s="871"/>
      <c r="L77" s="871"/>
      <c r="M77" s="871"/>
      <c r="N77" s="871"/>
      <c r="O77" s="871"/>
      <c r="P77" s="872"/>
      <c r="Q77" s="874">
        <v>21</v>
      </c>
      <c r="R77" s="875"/>
      <c r="S77" s="875"/>
      <c r="T77" s="875"/>
      <c r="U77" s="831"/>
      <c r="V77" s="876">
        <v>21</v>
      </c>
      <c r="W77" s="875"/>
      <c r="X77" s="875"/>
      <c r="Y77" s="875"/>
      <c r="Z77" s="831"/>
      <c r="AA77" s="876">
        <v>1</v>
      </c>
      <c r="AB77" s="875"/>
      <c r="AC77" s="875"/>
      <c r="AD77" s="875"/>
      <c r="AE77" s="831"/>
      <c r="AF77" s="876">
        <v>1</v>
      </c>
      <c r="AG77" s="875"/>
      <c r="AH77" s="875"/>
      <c r="AI77" s="875"/>
      <c r="AJ77" s="831"/>
      <c r="AK77" s="876">
        <v>2</v>
      </c>
      <c r="AL77" s="875"/>
      <c r="AM77" s="875"/>
      <c r="AN77" s="875"/>
      <c r="AO77" s="831"/>
      <c r="AP77" s="829" t="s">
        <v>559</v>
      </c>
      <c r="AQ77" s="829"/>
      <c r="AR77" s="829"/>
      <c r="AS77" s="829"/>
      <c r="AT77" s="829"/>
      <c r="AU77" s="829" t="s">
        <v>559</v>
      </c>
      <c r="AV77" s="829"/>
      <c r="AW77" s="829"/>
      <c r="AX77" s="829"/>
      <c r="AY77" s="829"/>
      <c r="AZ77" s="820"/>
      <c r="BA77" s="820"/>
      <c r="BB77" s="820"/>
      <c r="BC77" s="820"/>
      <c r="BD77" s="821"/>
      <c r="BE77" s="241"/>
      <c r="BF77" s="241"/>
      <c r="BG77" s="241"/>
      <c r="BH77" s="241"/>
      <c r="BI77" s="241"/>
      <c r="BJ77" s="241"/>
      <c r="BK77" s="241"/>
      <c r="BL77" s="241"/>
      <c r="BM77" s="241"/>
      <c r="BN77" s="241"/>
      <c r="BO77" s="241"/>
      <c r="BP77" s="241"/>
      <c r="BQ77" s="238">
        <v>71</v>
      </c>
      <c r="BR77" s="243"/>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0"/>
    </row>
    <row r="78" spans="1:131" ht="26.25" customHeight="1" x14ac:dyDescent="0.15">
      <c r="A78" s="238">
        <v>11</v>
      </c>
      <c r="B78" s="870" t="s">
        <v>554</v>
      </c>
      <c r="C78" s="871"/>
      <c r="D78" s="871"/>
      <c r="E78" s="871"/>
      <c r="F78" s="871"/>
      <c r="G78" s="871"/>
      <c r="H78" s="871"/>
      <c r="I78" s="871"/>
      <c r="J78" s="871"/>
      <c r="K78" s="871"/>
      <c r="L78" s="871"/>
      <c r="M78" s="871"/>
      <c r="N78" s="871"/>
      <c r="O78" s="871"/>
      <c r="P78" s="872"/>
      <c r="Q78" s="873">
        <v>22</v>
      </c>
      <c r="R78" s="829"/>
      <c r="S78" s="829"/>
      <c r="T78" s="829"/>
      <c r="U78" s="829"/>
      <c r="V78" s="829">
        <v>11</v>
      </c>
      <c r="W78" s="829"/>
      <c r="X78" s="829"/>
      <c r="Y78" s="829"/>
      <c r="Z78" s="829"/>
      <c r="AA78" s="829">
        <v>11</v>
      </c>
      <c r="AB78" s="829"/>
      <c r="AC78" s="829"/>
      <c r="AD78" s="829"/>
      <c r="AE78" s="829"/>
      <c r="AF78" s="829">
        <v>11</v>
      </c>
      <c r="AG78" s="829"/>
      <c r="AH78" s="829"/>
      <c r="AI78" s="829"/>
      <c r="AJ78" s="829"/>
      <c r="AK78" s="829" t="s">
        <v>559</v>
      </c>
      <c r="AL78" s="829"/>
      <c r="AM78" s="829"/>
      <c r="AN78" s="829"/>
      <c r="AO78" s="829"/>
      <c r="AP78" s="829" t="s">
        <v>559</v>
      </c>
      <c r="AQ78" s="829"/>
      <c r="AR78" s="829"/>
      <c r="AS78" s="829"/>
      <c r="AT78" s="829"/>
      <c r="AU78" s="829" t="s">
        <v>559</v>
      </c>
      <c r="AV78" s="829"/>
      <c r="AW78" s="829"/>
      <c r="AX78" s="829"/>
      <c r="AY78" s="829"/>
      <c r="AZ78" s="820"/>
      <c r="BA78" s="820"/>
      <c r="BB78" s="820"/>
      <c r="BC78" s="820"/>
      <c r="BD78" s="821"/>
      <c r="BE78" s="241"/>
      <c r="BF78" s="241"/>
      <c r="BG78" s="241"/>
      <c r="BH78" s="241"/>
      <c r="BI78" s="241"/>
      <c r="BJ78" s="230"/>
      <c r="BK78" s="230"/>
      <c r="BL78" s="230"/>
      <c r="BM78" s="230"/>
      <c r="BN78" s="230"/>
      <c r="BO78" s="241"/>
      <c r="BP78" s="241"/>
      <c r="BQ78" s="238">
        <v>72</v>
      </c>
      <c r="BR78" s="243"/>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0"/>
    </row>
    <row r="79" spans="1:131" ht="26.25" customHeight="1" x14ac:dyDescent="0.15">
      <c r="A79" s="238">
        <v>12</v>
      </c>
      <c r="B79" s="870" t="s">
        <v>556</v>
      </c>
      <c r="C79" s="871"/>
      <c r="D79" s="871"/>
      <c r="E79" s="871"/>
      <c r="F79" s="871"/>
      <c r="G79" s="871"/>
      <c r="H79" s="871"/>
      <c r="I79" s="871"/>
      <c r="J79" s="871"/>
      <c r="K79" s="871"/>
      <c r="L79" s="871"/>
      <c r="M79" s="871"/>
      <c r="N79" s="871"/>
      <c r="O79" s="871"/>
      <c r="P79" s="872"/>
      <c r="Q79" s="873">
        <v>26</v>
      </c>
      <c r="R79" s="829"/>
      <c r="S79" s="829"/>
      <c r="T79" s="829"/>
      <c r="U79" s="829"/>
      <c r="V79" s="829">
        <v>26</v>
      </c>
      <c r="W79" s="829"/>
      <c r="X79" s="829"/>
      <c r="Y79" s="829"/>
      <c r="Z79" s="829"/>
      <c r="AA79" s="829">
        <v>0</v>
      </c>
      <c r="AB79" s="829"/>
      <c r="AC79" s="829"/>
      <c r="AD79" s="829"/>
      <c r="AE79" s="829"/>
      <c r="AF79" s="829">
        <v>0</v>
      </c>
      <c r="AG79" s="829"/>
      <c r="AH79" s="829"/>
      <c r="AI79" s="829"/>
      <c r="AJ79" s="829"/>
      <c r="AK79" s="829">
        <v>4</v>
      </c>
      <c r="AL79" s="829"/>
      <c r="AM79" s="829"/>
      <c r="AN79" s="829"/>
      <c r="AO79" s="829"/>
      <c r="AP79" s="829" t="s">
        <v>559</v>
      </c>
      <c r="AQ79" s="829"/>
      <c r="AR79" s="829"/>
      <c r="AS79" s="829"/>
      <c r="AT79" s="829"/>
      <c r="AU79" s="829" t="s">
        <v>559</v>
      </c>
      <c r="AV79" s="829"/>
      <c r="AW79" s="829"/>
      <c r="AX79" s="829"/>
      <c r="AY79" s="829"/>
      <c r="AZ79" s="820"/>
      <c r="BA79" s="820"/>
      <c r="BB79" s="820"/>
      <c r="BC79" s="820"/>
      <c r="BD79" s="821"/>
      <c r="BE79" s="241"/>
      <c r="BF79" s="241"/>
      <c r="BG79" s="241"/>
      <c r="BH79" s="241"/>
      <c r="BI79" s="241"/>
      <c r="BJ79" s="230"/>
      <c r="BK79" s="230"/>
      <c r="BL79" s="230"/>
      <c r="BM79" s="230"/>
      <c r="BN79" s="230"/>
      <c r="BO79" s="241"/>
      <c r="BP79" s="241"/>
      <c r="BQ79" s="238">
        <v>73</v>
      </c>
      <c r="BR79" s="243"/>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0"/>
    </row>
    <row r="80" spans="1:131" ht="26.25" customHeight="1" x14ac:dyDescent="0.15">
      <c r="A80" s="238">
        <v>13</v>
      </c>
      <c r="B80" s="870" t="s">
        <v>555</v>
      </c>
      <c r="C80" s="871"/>
      <c r="D80" s="871"/>
      <c r="E80" s="871"/>
      <c r="F80" s="871"/>
      <c r="G80" s="871"/>
      <c r="H80" s="871"/>
      <c r="I80" s="871"/>
      <c r="J80" s="871"/>
      <c r="K80" s="871"/>
      <c r="L80" s="871"/>
      <c r="M80" s="871"/>
      <c r="N80" s="871"/>
      <c r="O80" s="871"/>
      <c r="P80" s="872"/>
      <c r="Q80" s="873">
        <v>81</v>
      </c>
      <c r="R80" s="829"/>
      <c r="S80" s="829"/>
      <c r="T80" s="829"/>
      <c r="U80" s="829"/>
      <c r="V80" s="829">
        <v>81</v>
      </c>
      <c r="W80" s="829"/>
      <c r="X80" s="829"/>
      <c r="Y80" s="829"/>
      <c r="Z80" s="829"/>
      <c r="AA80" s="829">
        <v>0</v>
      </c>
      <c r="AB80" s="829"/>
      <c r="AC80" s="829"/>
      <c r="AD80" s="829"/>
      <c r="AE80" s="829"/>
      <c r="AF80" s="829">
        <v>0</v>
      </c>
      <c r="AG80" s="829"/>
      <c r="AH80" s="829"/>
      <c r="AI80" s="829"/>
      <c r="AJ80" s="829"/>
      <c r="AK80" s="829">
        <v>5</v>
      </c>
      <c r="AL80" s="829"/>
      <c r="AM80" s="829"/>
      <c r="AN80" s="829"/>
      <c r="AO80" s="829"/>
      <c r="AP80" s="829" t="s">
        <v>559</v>
      </c>
      <c r="AQ80" s="829"/>
      <c r="AR80" s="829"/>
      <c r="AS80" s="829"/>
      <c r="AT80" s="829"/>
      <c r="AU80" s="829" t="s">
        <v>559</v>
      </c>
      <c r="AV80" s="829"/>
      <c r="AW80" s="829"/>
      <c r="AX80" s="829"/>
      <c r="AY80" s="829"/>
      <c r="AZ80" s="820"/>
      <c r="BA80" s="820"/>
      <c r="BB80" s="820"/>
      <c r="BC80" s="820"/>
      <c r="BD80" s="821"/>
      <c r="BE80" s="241"/>
      <c r="BF80" s="241"/>
      <c r="BG80" s="241"/>
      <c r="BH80" s="241"/>
      <c r="BI80" s="241"/>
      <c r="BJ80" s="241"/>
      <c r="BK80" s="241"/>
      <c r="BL80" s="241"/>
      <c r="BM80" s="241"/>
      <c r="BN80" s="241"/>
      <c r="BO80" s="241"/>
      <c r="BP80" s="241"/>
      <c r="BQ80" s="238">
        <v>74</v>
      </c>
      <c r="BR80" s="243"/>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0"/>
    </row>
    <row r="81" spans="1:131" ht="26.25" customHeight="1" x14ac:dyDescent="0.15">
      <c r="A81" s="238">
        <v>14</v>
      </c>
      <c r="B81" s="870" t="s">
        <v>557</v>
      </c>
      <c r="C81" s="871"/>
      <c r="D81" s="871"/>
      <c r="E81" s="871"/>
      <c r="F81" s="871"/>
      <c r="G81" s="871"/>
      <c r="H81" s="871"/>
      <c r="I81" s="871"/>
      <c r="J81" s="871"/>
      <c r="K81" s="871"/>
      <c r="L81" s="871"/>
      <c r="M81" s="871"/>
      <c r="N81" s="871"/>
      <c r="O81" s="871"/>
      <c r="P81" s="872"/>
      <c r="Q81" s="873">
        <v>70</v>
      </c>
      <c r="R81" s="829"/>
      <c r="S81" s="829"/>
      <c r="T81" s="829"/>
      <c r="U81" s="829"/>
      <c r="V81" s="829">
        <v>66</v>
      </c>
      <c r="W81" s="829"/>
      <c r="X81" s="829"/>
      <c r="Y81" s="829"/>
      <c r="Z81" s="829"/>
      <c r="AA81" s="829">
        <v>4</v>
      </c>
      <c r="AB81" s="829"/>
      <c r="AC81" s="829"/>
      <c r="AD81" s="829"/>
      <c r="AE81" s="829"/>
      <c r="AF81" s="829">
        <v>4</v>
      </c>
      <c r="AG81" s="829"/>
      <c r="AH81" s="829"/>
      <c r="AI81" s="829"/>
      <c r="AJ81" s="829"/>
      <c r="AK81" s="829">
        <v>3</v>
      </c>
      <c r="AL81" s="829"/>
      <c r="AM81" s="829"/>
      <c r="AN81" s="829"/>
      <c r="AO81" s="829"/>
      <c r="AP81" s="876" t="s">
        <v>486</v>
      </c>
      <c r="AQ81" s="875"/>
      <c r="AR81" s="875"/>
      <c r="AS81" s="875"/>
      <c r="AT81" s="831"/>
      <c r="AU81" s="876" t="s">
        <v>486</v>
      </c>
      <c r="AV81" s="875"/>
      <c r="AW81" s="875"/>
      <c r="AX81" s="875"/>
      <c r="AY81" s="831"/>
      <c r="AZ81" s="820"/>
      <c r="BA81" s="820"/>
      <c r="BB81" s="820"/>
      <c r="BC81" s="820"/>
      <c r="BD81" s="821"/>
      <c r="BE81" s="241"/>
      <c r="BF81" s="241"/>
      <c r="BG81" s="241"/>
      <c r="BH81" s="241"/>
      <c r="BI81" s="241"/>
      <c r="BJ81" s="241"/>
      <c r="BK81" s="241"/>
      <c r="BL81" s="241"/>
      <c r="BM81" s="241"/>
      <c r="BN81" s="241"/>
      <c r="BO81" s="241"/>
      <c r="BP81" s="241"/>
      <c r="BQ81" s="238">
        <v>75</v>
      </c>
      <c r="BR81" s="243"/>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0"/>
    </row>
    <row r="82" spans="1:131" ht="26.25" customHeight="1" x14ac:dyDescent="0.15">
      <c r="A82" s="238">
        <v>15</v>
      </c>
      <c r="B82" s="870" t="s">
        <v>558</v>
      </c>
      <c r="C82" s="871"/>
      <c r="D82" s="871"/>
      <c r="E82" s="871"/>
      <c r="F82" s="871"/>
      <c r="G82" s="871"/>
      <c r="H82" s="871"/>
      <c r="I82" s="871"/>
      <c r="J82" s="871"/>
      <c r="K82" s="871"/>
      <c r="L82" s="871"/>
      <c r="M82" s="871"/>
      <c r="N82" s="871"/>
      <c r="O82" s="871"/>
      <c r="P82" s="872"/>
      <c r="Q82" s="873">
        <v>251106</v>
      </c>
      <c r="R82" s="829"/>
      <c r="S82" s="829"/>
      <c r="T82" s="829"/>
      <c r="U82" s="829"/>
      <c r="V82" s="829">
        <v>250578</v>
      </c>
      <c r="W82" s="829"/>
      <c r="X82" s="829"/>
      <c r="Y82" s="829"/>
      <c r="Z82" s="829"/>
      <c r="AA82" s="829">
        <v>528</v>
      </c>
      <c r="AB82" s="829"/>
      <c r="AC82" s="829"/>
      <c r="AD82" s="829"/>
      <c r="AE82" s="829"/>
      <c r="AF82" s="829">
        <v>528</v>
      </c>
      <c r="AG82" s="829"/>
      <c r="AH82" s="829"/>
      <c r="AI82" s="829"/>
      <c r="AJ82" s="829"/>
      <c r="AK82" s="829" t="s">
        <v>559</v>
      </c>
      <c r="AL82" s="829"/>
      <c r="AM82" s="829"/>
      <c r="AN82" s="829"/>
      <c r="AO82" s="829"/>
      <c r="AP82" s="876" t="s">
        <v>486</v>
      </c>
      <c r="AQ82" s="875"/>
      <c r="AR82" s="875"/>
      <c r="AS82" s="875"/>
      <c r="AT82" s="831"/>
      <c r="AU82" s="876" t="s">
        <v>486</v>
      </c>
      <c r="AV82" s="875"/>
      <c r="AW82" s="875"/>
      <c r="AX82" s="875"/>
      <c r="AY82" s="831"/>
      <c r="AZ82" s="820"/>
      <c r="BA82" s="820"/>
      <c r="BB82" s="820"/>
      <c r="BC82" s="820"/>
      <c r="BD82" s="821"/>
      <c r="BE82" s="241"/>
      <c r="BF82" s="241"/>
      <c r="BG82" s="241"/>
      <c r="BH82" s="241"/>
      <c r="BI82" s="241"/>
      <c r="BJ82" s="241"/>
      <c r="BK82" s="241"/>
      <c r="BL82" s="241"/>
      <c r="BM82" s="241"/>
      <c r="BN82" s="241"/>
      <c r="BO82" s="241"/>
      <c r="BP82" s="241"/>
      <c r="BQ82" s="238">
        <v>76</v>
      </c>
      <c r="BR82" s="243"/>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0"/>
    </row>
    <row r="83" spans="1:131" ht="26.25" customHeight="1" x14ac:dyDescent="0.15">
      <c r="A83" s="238">
        <v>16</v>
      </c>
      <c r="B83" s="870"/>
      <c r="C83" s="871"/>
      <c r="D83" s="871"/>
      <c r="E83" s="871"/>
      <c r="F83" s="871"/>
      <c r="G83" s="871"/>
      <c r="H83" s="871"/>
      <c r="I83" s="871"/>
      <c r="J83" s="871"/>
      <c r="K83" s="871"/>
      <c r="L83" s="871"/>
      <c r="M83" s="871"/>
      <c r="N83" s="871"/>
      <c r="O83" s="871"/>
      <c r="P83" s="872"/>
      <c r="Q83" s="873"/>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20"/>
      <c r="BA83" s="820"/>
      <c r="BB83" s="820"/>
      <c r="BC83" s="820"/>
      <c r="BD83" s="821"/>
      <c r="BE83" s="241"/>
      <c r="BF83" s="241"/>
      <c r="BG83" s="241"/>
      <c r="BH83" s="241"/>
      <c r="BI83" s="241"/>
      <c r="BJ83" s="241"/>
      <c r="BK83" s="241"/>
      <c r="BL83" s="241"/>
      <c r="BM83" s="241"/>
      <c r="BN83" s="241"/>
      <c r="BO83" s="241"/>
      <c r="BP83" s="241"/>
      <c r="BQ83" s="238">
        <v>77</v>
      </c>
      <c r="BR83" s="243"/>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0"/>
    </row>
    <row r="84" spans="1:131" ht="26.25" customHeight="1" x14ac:dyDescent="0.15">
      <c r="A84" s="238">
        <v>17</v>
      </c>
      <c r="B84" s="870"/>
      <c r="C84" s="871"/>
      <c r="D84" s="871"/>
      <c r="E84" s="871"/>
      <c r="F84" s="871"/>
      <c r="G84" s="871"/>
      <c r="H84" s="871"/>
      <c r="I84" s="871"/>
      <c r="J84" s="871"/>
      <c r="K84" s="871"/>
      <c r="L84" s="871"/>
      <c r="M84" s="871"/>
      <c r="N84" s="871"/>
      <c r="O84" s="871"/>
      <c r="P84" s="872"/>
      <c r="Q84" s="873"/>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20"/>
      <c r="BA84" s="820"/>
      <c r="BB84" s="820"/>
      <c r="BC84" s="820"/>
      <c r="BD84" s="821"/>
      <c r="BE84" s="241"/>
      <c r="BF84" s="241"/>
      <c r="BG84" s="241"/>
      <c r="BH84" s="241"/>
      <c r="BI84" s="241"/>
      <c r="BJ84" s="241"/>
      <c r="BK84" s="241"/>
      <c r="BL84" s="241"/>
      <c r="BM84" s="241"/>
      <c r="BN84" s="241"/>
      <c r="BO84" s="241"/>
      <c r="BP84" s="241"/>
      <c r="BQ84" s="238">
        <v>78</v>
      </c>
      <c r="BR84" s="243"/>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0"/>
    </row>
    <row r="85" spans="1:131" ht="26.25" customHeight="1" x14ac:dyDescent="0.15">
      <c r="A85" s="238">
        <v>18</v>
      </c>
      <c r="B85" s="870"/>
      <c r="C85" s="871"/>
      <c r="D85" s="871"/>
      <c r="E85" s="871"/>
      <c r="F85" s="871"/>
      <c r="G85" s="871"/>
      <c r="H85" s="871"/>
      <c r="I85" s="871"/>
      <c r="J85" s="871"/>
      <c r="K85" s="871"/>
      <c r="L85" s="871"/>
      <c r="M85" s="871"/>
      <c r="N85" s="871"/>
      <c r="O85" s="871"/>
      <c r="P85" s="872"/>
      <c r="Q85" s="873"/>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20"/>
      <c r="BA85" s="820"/>
      <c r="BB85" s="820"/>
      <c r="BC85" s="820"/>
      <c r="BD85" s="821"/>
      <c r="BE85" s="241"/>
      <c r="BF85" s="241"/>
      <c r="BG85" s="241"/>
      <c r="BH85" s="241"/>
      <c r="BI85" s="241"/>
      <c r="BJ85" s="241"/>
      <c r="BK85" s="241"/>
      <c r="BL85" s="241"/>
      <c r="BM85" s="241"/>
      <c r="BN85" s="241"/>
      <c r="BO85" s="241"/>
      <c r="BP85" s="241"/>
      <c r="BQ85" s="238">
        <v>79</v>
      </c>
      <c r="BR85" s="243"/>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0"/>
    </row>
    <row r="86" spans="1:131" ht="26.25" customHeight="1" x14ac:dyDescent="0.15">
      <c r="A86" s="238">
        <v>19</v>
      </c>
      <c r="B86" s="870"/>
      <c r="C86" s="871"/>
      <c r="D86" s="871"/>
      <c r="E86" s="871"/>
      <c r="F86" s="871"/>
      <c r="G86" s="871"/>
      <c r="H86" s="871"/>
      <c r="I86" s="871"/>
      <c r="J86" s="871"/>
      <c r="K86" s="871"/>
      <c r="L86" s="871"/>
      <c r="M86" s="871"/>
      <c r="N86" s="871"/>
      <c r="O86" s="871"/>
      <c r="P86" s="872"/>
      <c r="Q86" s="873"/>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20"/>
      <c r="BA86" s="820"/>
      <c r="BB86" s="820"/>
      <c r="BC86" s="820"/>
      <c r="BD86" s="821"/>
      <c r="BE86" s="241"/>
      <c r="BF86" s="241"/>
      <c r="BG86" s="241"/>
      <c r="BH86" s="241"/>
      <c r="BI86" s="241"/>
      <c r="BJ86" s="241"/>
      <c r="BK86" s="241"/>
      <c r="BL86" s="241"/>
      <c r="BM86" s="241"/>
      <c r="BN86" s="241"/>
      <c r="BO86" s="241"/>
      <c r="BP86" s="241"/>
      <c r="BQ86" s="238">
        <v>80</v>
      </c>
      <c r="BR86" s="243"/>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0"/>
    </row>
    <row r="87" spans="1:131" ht="26.25" customHeight="1" x14ac:dyDescent="0.15">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37"/>
      <c r="R88" s="838"/>
      <c r="S88" s="838"/>
      <c r="T88" s="838"/>
      <c r="U88" s="838"/>
      <c r="V88" s="838"/>
      <c r="W88" s="838"/>
      <c r="X88" s="838"/>
      <c r="Y88" s="838"/>
      <c r="Z88" s="838"/>
      <c r="AA88" s="838"/>
      <c r="AB88" s="838"/>
      <c r="AC88" s="838"/>
      <c r="AD88" s="838"/>
      <c r="AE88" s="838"/>
      <c r="AF88" s="841">
        <v>2257</v>
      </c>
      <c r="AG88" s="841"/>
      <c r="AH88" s="841"/>
      <c r="AI88" s="841"/>
      <c r="AJ88" s="841"/>
      <c r="AK88" s="838"/>
      <c r="AL88" s="838"/>
      <c r="AM88" s="838"/>
      <c r="AN88" s="838"/>
      <c r="AO88" s="838"/>
      <c r="AP88" s="841">
        <v>5113</v>
      </c>
      <c r="AQ88" s="841"/>
      <c r="AR88" s="841"/>
      <c r="AS88" s="841"/>
      <c r="AT88" s="841"/>
      <c r="AU88" s="841">
        <v>461</v>
      </c>
      <c r="AV88" s="841"/>
      <c r="AW88" s="841"/>
      <c r="AX88" s="841"/>
      <c r="AY88" s="841"/>
      <c r="AZ88" s="846"/>
      <c r="BA88" s="846"/>
      <c r="BB88" s="846"/>
      <c r="BC88" s="846"/>
      <c r="BD88" s="847"/>
      <c r="BE88" s="241"/>
      <c r="BF88" s="241"/>
      <c r="BG88" s="241"/>
      <c r="BH88" s="241"/>
      <c r="BI88" s="241"/>
      <c r="BJ88" s="241"/>
      <c r="BK88" s="241"/>
      <c r="BL88" s="241"/>
      <c r="BM88" s="241"/>
      <c r="BN88" s="241"/>
      <c r="BO88" s="241"/>
      <c r="BP88" s="241"/>
      <c r="BQ88" s="238">
        <v>82</v>
      </c>
      <c r="BR88" s="243"/>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9"/>
      <c r="DW102" s="790"/>
      <c r="DX102" s="790"/>
      <c r="DY102" s="790"/>
      <c r="DZ102" s="91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4" t="s">
        <v>405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0" customFormat="1" ht="26.25" customHeight="1" x14ac:dyDescent="0.15">
      <c r="A109" s="909" t="s">
        <v>407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408</v>
      </c>
      <c r="AB109" s="890"/>
      <c r="AC109" s="890"/>
      <c r="AD109" s="890"/>
      <c r="AE109" s="891"/>
      <c r="AF109" s="889" t="s">
        <v>409</v>
      </c>
      <c r="AG109" s="890"/>
      <c r="AH109" s="890"/>
      <c r="AI109" s="890"/>
      <c r="AJ109" s="891"/>
      <c r="AK109" s="889" t="s">
        <v>294</v>
      </c>
      <c r="AL109" s="890"/>
      <c r="AM109" s="890"/>
      <c r="AN109" s="890"/>
      <c r="AO109" s="891"/>
      <c r="AP109" s="889" t="s">
        <v>410</v>
      </c>
      <c r="AQ109" s="890"/>
      <c r="AR109" s="890"/>
      <c r="AS109" s="890"/>
      <c r="AT109" s="892"/>
      <c r="AU109" s="909" t="s">
        <v>407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408</v>
      </c>
      <c r="BR109" s="890"/>
      <c r="BS109" s="890"/>
      <c r="BT109" s="890"/>
      <c r="BU109" s="891"/>
      <c r="BV109" s="889" t="s">
        <v>409</v>
      </c>
      <c r="BW109" s="890"/>
      <c r="BX109" s="890"/>
      <c r="BY109" s="890"/>
      <c r="BZ109" s="891"/>
      <c r="CA109" s="889" t="s">
        <v>294</v>
      </c>
      <c r="CB109" s="890"/>
      <c r="CC109" s="890"/>
      <c r="CD109" s="890"/>
      <c r="CE109" s="891"/>
      <c r="CF109" s="910" t="s">
        <v>410</v>
      </c>
      <c r="CG109" s="910"/>
      <c r="CH109" s="910"/>
      <c r="CI109" s="910"/>
      <c r="CJ109" s="910"/>
      <c r="CK109" s="889" t="s">
        <v>411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408</v>
      </c>
      <c r="DH109" s="890"/>
      <c r="DI109" s="890"/>
      <c r="DJ109" s="890"/>
      <c r="DK109" s="891"/>
      <c r="DL109" s="889" t="s">
        <v>409</v>
      </c>
      <c r="DM109" s="890"/>
      <c r="DN109" s="890"/>
      <c r="DO109" s="890"/>
      <c r="DP109" s="891"/>
      <c r="DQ109" s="889" t="s">
        <v>294</v>
      </c>
      <c r="DR109" s="890"/>
      <c r="DS109" s="890"/>
      <c r="DT109" s="890"/>
      <c r="DU109" s="891"/>
      <c r="DV109" s="889" t="s">
        <v>410</v>
      </c>
      <c r="DW109" s="890"/>
      <c r="DX109" s="890"/>
      <c r="DY109" s="890"/>
      <c r="DZ109" s="892"/>
    </row>
    <row r="110" spans="1:131" s="230" customFormat="1" ht="26.25" customHeight="1" x14ac:dyDescent="0.15">
      <c r="A110" s="893" t="s">
        <v>412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497386</v>
      </c>
      <c r="AB110" s="897"/>
      <c r="AC110" s="897"/>
      <c r="AD110" s="897"/>
      <c r="AE110" s="898"/>
      <c r="AF110" s="899">
        <v>500708</v>
      </c>
      <c r="AG110" s="897"/>
      <c r="AH110" s="897"/>
      <c r="AI110" s="897"/>
      <c r="AJ110" s="898"/>
      <c r="AK110" s="899">
        <v>481291</v>
      </c>
      <c r="AL110" s="897"/>
      <c r="AM110" s="897"/>
      <c r="AN110" s="897"/>
      <c r="AO110" s="898"/>
      <c r="AP110" s="900">
        <v>15</v>
      </c>
      <c r="AQ110" s="901"/>
      <c r="AR110" s="901"/>
      <c r="AS110" s="901"/>
      <c r="AT110" s="902"/>
      <c r="AU110" s="903" t="s">
        <v>69</v>
      </c>
      <c r="AV110" s="904"/>
      <c r="AW110" s="904"/>
      <c r="AX110" s="904"/>
      <c r="AY110" s="904"/>
      <c r="AZ110" s="926" t="s">
        <v>413</v>
      </c>
      <c r="BA110" s="894"/>
      <c r="BB110" s="894"/>
      <c r="BC110" s="894"/>
      <c r="BD110" s="894"/>
      <c r="BE110" s="894"/>
      <c r="BF110" s="894"/>
      <c r="BG110" s="894"/>
      <c r="BH110" s="894"/>
      <c r="BI110" s="894"/>
      <c r="BJ110" s="894"/>
      <c r="BK110" s="894"/>
      <c r="BL110" s="894"/>
      <c r="BM110" s="894"/>
      <c r="BN110" s="894"/>
      <c r="BO110" s="894"/>
      <c r="BP110" s="895"/>
      <c r="BQ110" s="927">
        <v>5089055</v>
      </c>
      <c r="BR110" s="928"/>
      <c r="BS110" s="928"/>
      <c r="BT110" s="928"/>
      <c r="BU110" s="928"/>
      <c r="BV110" s="928">
        <v>4956181</v>
      </c>
      <c r="BW110" s="928"/>
      <c r="BX110" s="928"/>
      <c r="BY110" s="928"/>
      <c r="BZ110" s="928"/>
      <c r="CA110" s="928">
        <v>4781787</v>
      </c>
      <c r="CB110" s="928"/>
      <c r="CC110" s="928"/>
      <c r="CD110" s="928"/>
      <c r="CE110" s="928"/>
      <c r="CF110" s="941">
        <v>148.9</v>
      </c>
      <c r="CG110" s="942"/>
      <c r="CH110" s="942"/>
      <c r="CI110" s="942"/>
      <c r="CJ110" s="942"/>
      <c r="CK110" s="943" t="s">
        <v>414</v>
      </c>
      <c r="CL110" s="944"/>
      <c r="CM110" s="926" t="s">
        <v>415</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121</v>
      </c>
      <c r="DH110" s="928"/>
      <c r="DI110" s="928"/>
      <c r="DJ110" s="928"/>
      <c r="DK110" s="928"/>
      <c r="DL110" s="928" t="s">
        <v>121</v>
      </c>
      <c r="DM110" s="928"/>
      <c r="DN110" s="928"/>
      <c r="DO110" s="928"/>
      <c r="DP110" s="928"/>
      <c r="DQ110" s="928" t="s">
        <v>121</v>
      </c>
      <c r="DR110" s="928"/>
      <c r="DS110" s="928"/>
      <c r="DT110" s="928"/>
      <c r="DU110" s="928"/>
      <c r="DV110" s="929" t="s">
        <v>121</v>
      </c>
      <c r="DW110" s="929"/>
      <c r="DX110" s="929"/>
      <c r="DY110" s="929"/>
      <c r="DZ110" s="930"/>
    </row>
    <row r="111" spans="1:131" s="230" customFormat="1" ht="26.25" customHeight="1" x14ac:dyDescent="0.15">
      <c r="A111" s="931" t="s">
        <v>416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121</v>
      </c>
      <c r="AB111" s="935"/>
      <c r="AC111" s="935"/>
      <c r="AD111" s="935"/>
      <c r="AE111" s="936"/>
      <c r="AF111" s="937" t="s">
        <v>121</v>
      </c>
      <c r="AG111" s="935"/>
      <c r="AH111" s="935"/>
      <c r="AI111" s="935"/>
      <c r="AJ111" s="936"/>
      <c r="AK111" s="937" t="s">
        <v>121</v>
      </c>
      <c r="AL111" s="935"/>
      <c r="AM111" s="935"/>
      <c r="AN111" s="935"/>
      <c r="AO111" s="936"/>
      <c r="AP111" s="938" t="s">
        <v>121</v>
      </c>
      <c r="AQ111" s="939"/>
      <c r="AR111" s="939"/>
      <c r="AS111" s="939"/>
      <c r="AT111" s="940"/>
      <c r="AU111" s="905"/>
      <c r="AV111" s="906"/>
      <c r="AW111" s="906"/>
      <c r="AX111" s="906"/>
      <c r="AY111" s="906"/>
      <c r="AZ111" s="919" t="s">
        <v>417</v>
      </c>
      <c r="BA111" s="920"/>
      <c r="BB111" s="920"/>
      <c r="BC111" s="920"/>
      <c r="BD111" s="920"/>
      <c r="BE111" s="920"/>
      <c r="BF111" s="920"/>
      <c r="BG111" s="920"/>
      <c r="BH111" s="920"/>
      <c r="BI111" s="920"/>
      <c r="BJ111" s="920"/>
      <c r="BK111" s="920"/>
      <c r="BL111" s="920"/>
      <c r="BM111" s="920"/>
      <c r="BN111" s="920"/>
      <c r="BO111" s="920"/>
      <c r="BP111" s="921"/>
      <c r="BQ111" s="922">
        <v>467579</v>
      </c>
      <c r="BR111" s="923"/>
      <c r="BS111" s="923"/>
      <c r="BT111" s="923"/>
      <c r="BU111" s="923"/>
      <c r="BV111" s="923">
        <v>413275</v>
      </c>
      <c r="BW111" s="923"/>
      <c r="BX111" s="923"/>
      <c r="BY111" s="923"/>
      <c r="BZ111" s="923"/>
      <c r="CA111" s="923">
        <v>362258</v>
      </c>
      <c r="CB111" s="923"/>
      <c r="CC111" s="923"/>
      <c r="CD111" s="923"/>
      <c r="CE111" s="923"/>
      <c r="CF111" s="917">
        <v>11.3</v>
      </c>
      <c r="CG111" s="918"/>
      <c r="CH111" s="918"/>
      <c r="CI111" s="918"/>
      <c r="CJ111" s="918"/>
      <c r="CK111" s="945"/>
      <c r="CL111" s="946"/>
      <c r="CM111" s="919" t="s">
        <v>418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121</v>
      </c>
      <c r="DH111" s="923"/>
      <c r="DI111" s="923"/>
      <c r="DJ111" s="923"/>
      <c r="DK111" s="923"/>
      <c r="DL111" s="923" t="s">
        <v>121</v>
      </c>
      <c r="DM111" s="923"/>
      <c r="DN111" s="923"/>
      <c r="DO111" s="923"/>
      <c r="DP111" s="923"/>
      <c r="DQ111" s="923" t="s">
        <v>121</v>
      </c>
      <c r="DR111" s="923"/>
      <c r="DS111" s="923"/>
      <c r="DT111" s="923"/>
      <c r="DU111" s="923"/>
      <c r="DV111" s="924" t="s">
        <v>121</v>
      </c>
      <c r="DW111" s="924"/>
      <c r="DX111" s="924"/>
      <c r="DY111" s="924"/>
      <c r="DZ111" s="925"/>
    </row>
    <row r="112" spans="1:131" s="230" customFormat="1" ht="26.25" customHeight="1" x14ac:dyDescent="0.15">
      <c r="A112" s="949" t="s">
        <v>419</v>
      </c>
      <c r="B112" s="950"/>
      <c r="C112" s="920" t="s">
        <v>420</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121</v>
      </c>
      <c r="AB112" s="956"/>
      <c r="AC112" s="956"/>
      <c r="AD112" s="956"/>
      <c r="AE112" s="957"/>
      <c r="AF112" s="958" t="s">
        <v>121</v>
      </c>
      <c r="AG112" s="956"/>
      <c r="AH112" s="956"/>
      <c r="AI112" s="956"/>
      <c r="AJ112" s="957"/>
      <c r="AK112" s="958" t="s">
        <v>121</v>
      </c>
      <c r="AL112" s="956"/>
      <c r="AM112" s="956"/>
      <c r="AN112" s="956"/>
      <c r="AO112" s="957"/>
      <c r="AP112" s="959" t="s">
        <v>121</v>
      </c>
      <c r="AQ112" s="960"/>
      <c r="AR112" s="960"/>
      <c r="AS112" s="960"/>
      <c r="AT112" s="961"/>
      <c r="AU112" s="905"/>
      <c r="AV112" s="906"/>
      <c r="AW112" s="906"/>
      <c r="AX112" s="906"/>
      <c r="AY112" s="906"/>
      <c r="AZ112" s="919" t="s">
        <v>421</v>
      </c>
      <c r="BA112" s="920"/>
      <c r="BB112" s="920"/>
      <c r="BC112" s="920"/>
      <c r="BD112" s="920"/>
      <c r="BE112" s="920"/>
      <c r="BF112" s="920"/>
      <c r="BG112" s="920"/>
      <c r="BH112" s="920"/>
      <c r="BI112" s="920"/>
      <c r="BJ112" s="920"/>
      <c r="BK112" s="920"/>
      <c r="BL112" s="920"/>
      <c r="BM112" s="920"/>
      <c r="BN112" s="920"/>
      <c r="BO112" s="920"/>
      <c r="BP112" s="921"/>
      <c r="BQ112" s="922">
        <v>4232167</v>
      </c>
      <c r="BR112" s="923"/>
      <c r="BS112" s="923"/>
      <c r="BT112" s="923"/>
      <c r="BU112" s="923"/>
      <c r="BV112" s="923">
        <v>4148210</v>
      </c>
      <c r="BW112" s="923"/>
      <c r="BX112" s="923"/>
      <c r="BY112" s="923"/>
      <c r="BZ112" s="923"/>
      <c r="CA112" s="923">
        <v>3954996</v>
      </c>
      <c r="CB112" s="923"/>
      <c r="CC112" s="923"/>
      <c r="CD112" s="923"/>
      <c r="CE112" s="923"/>
      <c r="CF112" s="917">
        <v>123.2</v>
      </c>
      <c r="CG112" s="918"/>
      <c r="CH112" s="918"/>
      <c r="CI112" s="918"/>
      <c r="CJ112" s="918"/>
      <c r="CK112" s="945"/>
      <c r="CL112" s="946"/>
      <c r="CM112" s="919" t="s">
        <v>422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121</v>
      </c>
      <c r="DH112" s="923"/>
      <c r="DI112" s="923"/>
      <c r="DJ112" s="923"/>
      <c r="DK112" s="923"/>
      <c r="DL112" s="923" t="s">
        <v>121</v>
      </c>
      <c r="DM112" s="923"/>
      <c r="DN112" s="923"/>
      <c r="DO112" s="923"/>
      <c r="DP112" s="923"/>
      <c r="DQ112" s="923" t="s">
        <v>121</v>
      </c>
      <c r="DR112" s="923"/>
      <c r="DS112" s="923"/>
      <c r="DT112" s="923"/>
      <c r="DU112" s="923"/>
      <c r="DV112" s="924" t="s">
        <v>121</v>
      </c>
      <c r="DW112" s="924"/>
      <c r="DX112" s="924"/>
      <c r="DY112" s="924"/>
      <c r="DZ112" s="925"/>
    </row>
    <row r="113" spans="1:130" s="230" customFormat="1" ht="26.25" customHeight="1" x14ac:dyDescent="0.15">
      <c r="A113" s="951"/>
      <c r="B113" s="952"/>
      <c r="C113" s="920" t="s">
        <v>423</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316609</v>
      </c>
      <c r="AB113" s="935"/>
      <c r="AC113" s="935"/>
      <c r="AD113" s="935"/>
      <c r="AE113" s="936"/>
      <c r="AF113" s="937">
        <v>330208</v>
      </c>
      <c r="AG113" s="935"/>
      <c r="AH113" s="935"/>
      <c r="AI113" s="935"/>
      <c r="AJ113" s="936"/>
      <c r="AK113" s="937">
        <v>266334</v>
      </c>
      <c r="AL113" s="935"/>
      <c r="AM113" s="935"/>
      <c r="AN113" s="935"/>
      <c r="AO113" s="936"/>
      <c r="AP113" s="938">
        <v>8.3000000000000007</v>
      </c>
      <c r="AQ113" s="939"/>
      <c r="AR113" s="939"/>
      <c r="AS113" s="939"/>
      <c r="AT113" s="940"/>
      <c r="AU113" s="905"/>
      <c r="AV113" s="906"/>
      <c r="AW113" s="906"/>
      <c r="AX113" s="906"/>
      <c r="AY113" s="906"/>
      <c r="AZ113" s="919" t="s">
        <v>424</v>
      </c>
      <c r="BA113" s="920"/>
      <c r="BB113" s="920"/>
      <c r="BC113" s="920"/>
      <c r="BD113" s="920"/>
      <c r="BE113" s="920"/>
      <c r="BF113" s="920"/>
      <c r="BG113" s="920"/>
      <c r="BH113" s="920"/>
      <c r="BI113" s="920"/>
      <c r="BJ113" s="920"/>
      <c r="BK113" s="920"/>
      <c r="BL113" s="920"/>
      <c r="BM113" s="920"/>
      <c r="BN113" s="920"/>
      <c r="BO113" s="920"/>
      <c r="BP113" s="921"/>
      <c r="BQ113" s="922">
        <v>481848</v>
      </c>
      <c r="BR113" s="923"/>
      <c r="BS113" s="923"/>
      <c r="BT113" s="923"/>
      <c r="BU113" s="923"/>
      <c r="BV113" s="923">
        <v>421712</v>
      </c>
      <c r="BW113" s="923"/>
      <c r="BX113" s="923"/>
      <c r="BY113" s="923"/>
      <c r="BZ113" s="923"/>
      <c r="CA113" s="923">
        <v>461470</v>
      </c>
      <c r="CB113" s="923"/>
      <c r="CC113" s="923"/>
      <c r="CD113" s="923"/>
      <c r="CE113" s="923"/>
      <c r="CF113" s="917">
        <v>14.4</v>
      </c>
      <c r="CG113" s="918"/>
      <c r="CH113" s="918"/>
      <c r="CI113" s="918"/>
      <c r="CJ113" s="918"/>
      <c r="CK113" s="945"/>
      <c r="CL113" s="946"/>
      <c r="CM113" s="919" t="s">
        <v>425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121</v>
      </c>
      <c r="DH113" s="956"/>
      <c r="DI113" s="956"/>
      <c r="DJ113" s="956"/>
      <c r="DK113" s="957"/>
      <c r="DL113" s="958" t="s">
        <v>121</v>
      </c>
      <c r="DM113" s="956"/>
      <c r="DN113" s="956"/>
      <c r="DO113" s="956"/>
      <c r="DP113" s="957"/>
      <c r="DQ113" s="958" t="s">
        <v>121</v>
      </c>
      <c r="DR113" s="956"/>
      <c r="DS113" s="956"/>
      <c r="DT113" s="956"/>
      <c r="DU113" s="957"/>
      <c r="DV113" s="959" t="s">
        <v>121</v>
      </c>
      <c r="DW113" s="960"/>
      <c r="DX113" s="960"/>
      <c r="DY113" s="960"/>
      <c r="DZ113" s="961"/>
    </row>
    <row r="114" spans="1:130" s="230" customFormat="1" ht="26.25" customHeight="1" x14ac:dyDescent="0.15">
      <c r="A114" s="951"/>
      <c r="B114" s="952"/>
      <c r="C114" s="920" t="s">
        <v>426</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58428</v>
      </c>
      <c r="AB114" s="956"/>
      <c r="AC114" s="956"/>
      <c r="AD114" s="956"/>
      <c r="AE114" s="957"/>
      <c r="AF114" s="958">
        <v>57046</v>
      </c>
      <c r="AG114" s="956"/>
      <c r="AH114" s="956"/>
      <c r="AI114" s="956"/>
      <c r="AJ114" s="957"/>
      <c r="AK114" s="958">
        <v>55357</v>
      </c>
      <c r="AL114" s="956"/>
      <c r="AM114" s="956"/>
      <c r="AN114" s="956"/>
      <c r="AO114" s="957"/>
      <c r="AP114" s="959">
        <v>1.7</v>
      </c>
      <c r="AQ114" s="960"/>
      <c r="AR114" s="960"/>
      <c r="AS114" s="960"/>
      <c r="AT114" s="961"/>
      <c r="AU114" s="905"/>
      <c r="AV114" s="906"/>
      <c r="AW114" s="906"/>
      <c r="AX114" s="906"/>
      <c r="AY114" s="906"/>
      <c r="AZ114" s="919" t="s">
        <v>427</v>
      </c>
      <c r="BA114" s="920"/>
      <c r="BB114" s="920"/>
      <c r="BC114" s="920"/>
      <c r="BD114" s="920"/>
      <c r="BE114" s="920"/>
      <c r="BF114" s="920"/>
      <c r="BG114" s="920"/>
      <c r="BH114" s="920"/>
      <c r="BI114" s="920"/>
      <c r="BJ114" s="920"/>
      <c r="BK114" s="920"/>
      <c r="BL114" s="920"/>
      <c r="BM114" s="920"/>
      <c r="BN114" s="920"/>
      <c r="BO114" s="920"/>
      <c r="BP114" s="921"/>
      <c r="BQ114" s="922">
        <v>1003776</v>
      </c>
      <c r="BR114" s="923"/>
      <c r="BS114" s="923"/>
      <c r="BT114" s="923"/>
      <c r="BU114" s="923"/>
      <c r="BV114" s="923">
        <v>961073</v>
      </c>
      <c r="BW114" s="923"/>
      <c r="BX114" s="923"/>
      <c r="BY114" s="923"/>
      <c r="BZ114" s="923"/>
      <c r="CA114" s="923">
        <v>922584</v>
      </c>
      <c r="CB114" s="923"/>
      <c r="CC114" s="923"/>
      <c r="CD114" s="923"/>
      <c r="CE114" s="923"/>
      <c r="CF114" s="917">
        <v>28.7</v>
      </c>
      <c r="CG114" s="918"/>
      <c r="CH114" s="918"/>
      <c r="CI114" s="918"/>
      <c r="CJ114" s="918"/>
      <c r="CK114" s="945"/>
      <c r="CL114" s="946"/>
      <c r="CM114" s="919" t="s">
        <v>428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121</v>
      </c>
      <c r="DH114" s="956"/>
      <c r="DI114" s="956"/>
      <c r="DJ114" s="956"/>
      <c r="DK114" s="957"/>
      <c r="DL114" s="958" t="s">
        <v>121</v>
      </c>
      <c r="DM114" s="956"/>
      <c r="DN114" s="956"/>
      <c r="DO114" s="956"/>
      <c r="DP114" s="957"/>
      <c r="DQ114" s="958" t="s">
        <v>121</v>
      </c>
      <c r="DR114" s="956"/>
      <c r="DS114" s="956"/>
      <c r="DT114" s="956"/>
      <c r="DU114" s="957"/>
      <c r="DV114" s="959" t="s">
        <v>121</v>
      </c>
      <c r="DW114" s="960"/>
      <c r="DX114" s="960"/>
      <c r="DY114" s="960"/>
      <c r="DZ114" s="961"/>
    </row>
    <row r="115" spans="1:130" s="230" customFormat="1" ht="26.25" customHeight="1" x14ac:dyDescent="0.15">
      <c r="A115" s="951"/>
      <c r="B115" s="952"/>
      <c r="C115" s="920" t="s">
        <v>429</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72343</v>
      </c>
      <c r="AB115" s="935"/>
      <c r="AC115" s="935"/>
      <c r="AD115" s="935"/>
      <c r="AE115" s="936"/>
      <c r="AF115" s="937">
        <v>71276</v>
      </c>
      <c r="AG115" s="935"/>
      <c r="AH115" s="935"/>
      <c r="AI115" s="935"/>
      <c r="AJ115" s="936"/>
      <c r="AK115" s="937">
        <v>69628</v>
      </c>
      <c r="AL115" s="935"/>
      <c r="AM115" s="935"/>
      <c r="AN115" s="935"/>
      <c r="AO115" s="936"/>
      <c r="AP115" s="938">
        <v>2.2000000000000002</v>
      </c>
      <c r="AQ115" s="939"/>
      <c r="AR115" s="939"/>
      <c r="AS115" s="939"/>
      <c r="AT115" s="940"/>
      <c r="AU115" s="905"/>
      <c r="AV115" s="906"/>
      <c r="AW115" s="906"/>
      <c r="AX115" s="906"/>
      <c r="AY115" s="906"/>
      <c r="AZ115" s="919" t="s">
        <v>430</v>
      </c>
      <c r="BA115" s="920"/>
      <c r="BB115" s="920"/>
      <c r="BC115" s="920"/>
      <c r="BD115" s="920"/>
      <c r="BE115" s="920"/>
      <c r="BF115" s="920"/>
      <c r="BG115" s="920"/>
      <c r="BH115" s="920"/>
      <c r="BI115" s="920"/>
      <c r="BJ115" s="920"/>
      <c r="BK115" s="920"/>
      <c r="BL115" s="920"/>
      <c r="BM115" s="920"/>
      <c r="BN115" s="920"/>
      <c r="BO115" s="920"/>
      <c r="BP115" s="921"/>
      <c r="BQ115" s="922" t="s">
        <v>121</v>
      </c>
      <c r="BR115" s="923"/>
      <c r="BS115" s="923"/>
      <c r="BT115" s="923"/>
      <c r="BU115" s="923"/>
      <c r="BV115" s="923" t="s">
        <v>121</v>
      </c>
      <c r="BW115" s="923"/>
      <c r="BX115" s="923"/>
      <c r="BY115" s="923"/>
      <c r="BZ115" s="923"/>
      <c r="CA115" s="923" t="s">
        <v>121</v>
      </c>
      <c r="CB115" s="923"/>
      <c r="CC115" s="923"/>
      <c r="CD115" s="923"/>
      <c r="CE115" s="923"/>
      <c r="CF115" s="917" t="s">
        <v>121</v>
      </c>
      <c r="CG115" s="918"/>
      <c r="CH115" s="918"/>
      <c r="CI115" s="918"/>
      <c r="CJ115" s="918"/>
      <c r="CK115" s="945"/>
      <c r="CL115" s="946"/>
      <c r="CM115" s="919" t="s">
        <v>431</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121</v>
      </c>
      <c r="DH115" s="956"/>
      <c r="DI115" s="956"/>
      <c r="DJ115" s="956"/>
      <c r="DK115" s="957"/>
      <c r="DL115" s="958" t="s">
        <v>121</v>
      </c>
      <c r="DM115" s="956"/>
      <c r="DN115" s="956"/>
      <c r="DO115" s="956"/>
      <c r="DP115" s="957"/>
      <c r="DQ115" s="958" t="s">
        <v>121</v>
      </c>
      <c r="DR115" s="956"/>
      <c r="DS115" s="956"/>
      <c r="DT115" s="956"/>
      <c r="DU115" s="957"/>
      <c r="DV115" s="959" t="s">
        <v>121</v>
      </c>
      <c r="DW115" s="960"/>
      <c r="DX115" s="960"/>
      <c r="DY115" s="960"/>
      <c r="DZ115" s="961"/>
    </row>
    <row r="116" spans="1:130" s="230" customFormat="1" ht="26.25" customHeight="1" x14ac:dyDescent="0.15">
      <c r="A116" s="953"/>
      <c r="B116" s="954"/>
      <c r="C116" s="962" t="s">
        <v>432</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267</v>
      </c>
      <c r="AB116" s="956"/>
      <c r="AC116" s="956"/>
      <c r="AD116" s="956"/>
      <c r="AE116" s="957"/>
      <c r="AF116" s="958" t="s">
        <v>121</v>
      </c>
      <c r="AG116" s="956"/>
      <c r="AH116" s="956"/>
      <c r="AI116" s="956"/>
      <c r="AJ116" s="957"/>
      <c r="AK116" s="958" t="s">
        <v>121</v>
      </c>
      <c r="AL116" s="956"/>
      <c r="AM116" s="956"/>
      <c r="AN116" s="956"/>
      <c r="AO116" s="957"/>
      <c r="AP116" s="959" t="s">
        <v>121</v>
      </c>
      <c r="AQ116" s="960"/>
      <c r="AR116" s="960"/>
      <c r="AS116" s="960"/>
      <c r="AT116" s="961"/>
      <c r="AU116" s="905"/>
      <c r="AV116" s="906"/>
      <c r="AW116" s="906"/>
      <c r="AX116" s="906"/>
      <c r="AY116" s="906"/>
      <c r="AZ116" s="964" t="s">
        <v>433</v>
      </c>
      <c r="BA116" s="965"/>
      <c r="BB116" s="965"/>
      <c r="BC116" s="965"/>
      <c r="BD116" s="965"/>
      <c r="BE116" s="965"/>
      <c r="BF116" s="965"/>
      <c r="BG116" s="965"/>
      <c r="BH116" s="965"/>
      <c r="BI116" s="965"/>
      <c r="BJ116" s="965"/>
      <c r="BK116" s="965"/>
      <c r="BL116" s="965"/>
      <c r="BM116" s="965"/>
      <c r="BN116" s="965"/>
      <c r="BO116" s="965"/>
      <c r="BP116" s="966"/>
      <c r="BQ116" s="922" t="s">
        <v>121</v>
      </c>
      <c r="BR116" s="923"/>
      <c r="BS116" s="923"/>
      <c r="BT116" s="923"/>
      <c r="BU116" s="923"/>
      <c r="BV116" s="923" t="s">
        <v>121</v>
      </c>
      <c r="BW116" s="923"/>
      <c r="BX116" s="923"/>
      <c r="BY116" s="923"/>
      <c r="BZ116" s="923"/>
      <c r="CA116" s="923" t="s">
        <v>121</v>
      </c>
      <c r="CB116" s="923"/>
      <c r="CC116" s="923"/>
      <c r="CD116" s="923"/>
      <c r="CE116" s="923"/>
      <c r="CF116" s="917" t="s">
        <v>121</v>
      </c>
      <c r="CG116" s="918"/>
      <c r="CH116" s="918"/>
      <c r="CI116" s="918"/>
      <c r="CJ116" s="918"/>
      <c r="CK116" s="945"/>
      <c r="CL116" s="946"/>
      <c r="CM116" s="919" t="s">
        <v>434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v>175965</v>
      </c>
      <c r="DH116" s="956"/>
      <c r="DI116" s="956"/>
      <c r="DJ116" s="956"/>
      <c r="DK116" s="957"/>
      <c r="DL116" s="958">
        <v>160173</v>
      </c>
      <c r="DM116" s="956"/>
      <c r="DN116" s="956"/>
      <c r="DO116" s="956"/>
      <c r="DP116" s="957"/>
      <c r="DQ116" s="958">
        <v>147402</v>
      </c>
      <c r="DR116" s="956"/>
      <c r="DS116" s="956"/>
      <c r="DT116" s="956"/>
      <c r="DU116" s="957"/>
      <c r="DV116" s="959">
        <v>4.5999999999999996</v>
      </c>
      <c r="DW116" s="960"/>
      <c r="DX116" s="960"/>
      <c r="DY116" s="960"/>
      <c r="DZ116" s="961"/>
    </row>
    <row r="117" spans="1:130" s="230" customFormat="1" ht="26.25" customHeight="1" x14ac:dyDescent="0.15">
      <c r="A117" s="909" t="s">
        <v>177</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435</v>
      </c>
      <c r="Z117" s="891"/>
      <c r="AA117" s="975">
        <v>945033</v>
      </c>
      <c r="AB117" s="976"/>
      <c r="AC117" s="976"/>
      <c r="AD117" s="976"/>
      <c r="AE117" s="977"/>
      <c r="AF117" s="978">
        <v>959238</v>
      </c>
      <c r="AG117" s="976"/>
      <c r="AH117" s="976"/>
      <c r="AI117" s="976"/>
      <c r="AJ117" s="977"/>
      <c r="AK117" s="978">
        <v>872610</v>
      </c>
      <c r="AL117" s="976"/>
      <c r="AM117" s="976"/>
      <c r="AN117" s="976"/>
      <c r="AO117" s="977"/>
      <c r="AP117" s="979"/>
      <c r="AQ117" s="980"/>
      <c r="AR117" s="980"/>
      <c r="AS117" s="980"/>
      <c r="AT117" s="981"/>
      <c r="AU117" s="905"/>
      <c r="AV117" s="906"/>
      <c r="AW117" s="906"/>
      <c r="AX117" s="906"/>
      <c r="AY117" s="906"/>
      <c r="AZ117" s="971" t="s">
        <v>436</v>
      </c>
      <c r="BA117" s="972"/>
      <c r="BB117" s="972"/>
      <c r="BC117" s="972"/>
      <c r="BD117" s="972"/>
      <c r="BE117" s="972"/>
      <c r="BF117" s="972"/>
      <c r="BG117" s="972"/>
      <c r="BH117" s="972"/>
      <c r="BI117" s="972"/>
      <c r="BJ117" s="972"/>
      <c r="BK117" s="972"/>
      <c r="BL117" s="972"/>
      <c r="BM117" s="972"/>
      <c r="BN117" s="972"/>
      <c r="BO117" s="972"/>
      <c r="BP117" s="973"/>
      <c r="BQ117" s="922" t="s">
        <v>121</v>
      </c>
      <c r="BR117" s="923"/>
      <c r="BS117" s="923"/>
      <c r="BT117" s="923"/>
      <c r="BU117" s="923"/>
      <c r="BV117" s="923" t="s">
        <v>121</v>
      </c>
      <c r="BW117" s="923"/>
      <c r="BX117" s="923"/>
      <c r="BY117" s="923"/>
      <c r="BZ117" s="923"/>
      <c r="CA117" s="923" t="s">
        <v>121</v>
      </c>
      <c r="CB117" s="923"/>
      <c r="CC117" s="923"/>
      <c r="CD117" s="923"/>
      <c r="CE117" s="923"/>
      <c r="CF117" s="917" t="s">
        <v>121</v>
      </c>
      <c r="CG117" s="918"/>
      <c r="CH117" s="918"/>
      <c r="CI117" s="918"/>
      <c r="CJ117" s="918"/>
      <c r="CK117" s="945"/>
      <c r="CL117" s="946"/>
      <c r="CM117" s="919" t="s">
        <v>437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121</v>
      </c>
      <c r="DH117" s="956"/>
      <c r="DI117" s="956"/>
      <c r="DJ117" s="956"/>
      <c r="DK117" s="957"/>
      <c r="DL117" s="958" t="s">
        <v>121</v>
      </c>
      <c r="DM117" s="956"/>
      <c r="DN117" s="956"/>
      <c r="DO117" s="956"/>
      <c r="DP117" s="957"/>
      <c r="DQ117" s="958" t="s">
        <v>121</v>
      </c>
      <c r="DR117" s="956"/>
      <c r="DS117" s="956"/>
      <c r="DT117" s="956"/>
      <c r="DU117" s="957"/>
      <c r="DV117" s="959" t="s">
        <v>121</v>
      </c>
      <c r="DW117" s="960"/>
      <c r="DX117" s="960"/>
      <c r="DY117" s="960"/>
      <c r="DZ117" s="961"/>
    </row>
    <row r="118" spans="1:130" s="230" customFormat="1" ht="26.25" customHeight="1" x14ac:dyDescent="0.15">
      <c r="A118" s="909" t="s">
        <v>411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408</v>
      </c>
      <c r="AB118" s="890"/>
      <c r="AC118" s="890"/>
      <c r="AD118" s="890"/>
      <c r="AE118" s="891"/>
      <c r="AF118" s="889" t="s">
        <v>409</v>
      </c>
      <c r="AG118" s="890"/>
      <c r="AH118" s="890"/>
      <c r="AI118" s="890"/>
      <c r="AJ118" s="891"/>
      <c r="AK118" s="889" t="s">
        <v>294</v>
      </c>
      <c r="AL118" s="890"/>
      <c r="AM118" s="890"/>
      <c r="AN118" s="890"/>
      <c r="AO118" s="891"/>
      <c r="AP118" s="967" t="s">
        <v>410</v>
      </c>
      <c r="AQ118" s="968"/>
      <c r="AR118" s="968"/>
      <c r="AS118" s="968"/>
      <c r="AT118" s="969"/>
      <c r="AU118" s="905"/>
      <c r="AV118" s="906"/>
      <c r="AW118" s="906"/>
      <c r="AX118" s="906"/>
      <c r="AY118" s="906"/>
      <c r="AZ118" s="970" t="s">
        <v>438</v>
      </c>
      <c r="BA118" s="962"/>
      <c r="BB118" s="962"/>
      <c r="BC118" s="962"/>
      <c r="BD118" s="962"/>
      <c r="BE118" s="962"/>
      <c r="BF118" s="962"/>
      <c r="BG118" s="962"/>
      <c r="BH118" s="962"/>
      <c r="BI118" s="962"/>
      <c r="BJ118" s="962"/>
      <c r="BK118" s="962"/>
      <c r="BL118" s="962"/>
      <c r="BM118" s="962"/>
      <c r="BN118" s="962"/>
      <c r="BO118" s="962"/>
      <c r="BP118" s="963"/>
      <c r="BQ118" s="996" t="s">
        <v>121</v>
      </c>
      <c r="BR118" s="997"/>
      <c r="BS118" s="997"/>
      <c r="BT118" s="997"/>
      <c r="BU118" s="997"/>
      <c r="BV118" s="997" t="s">
        <v>121</v>
      </c>
      <c r="BW118" s="997"/>
      <c r="BX118" s="997"/>
      <c r="BY118" s="997"/>
      <c r="BZ118" s="997"/>
      <c r="CA118" s="997" t="s">
        <v>121</v>
      </c>
      <c r="CB118" s="997"/>
      <c r="CC118" s="997"/>
      <c r="CD118" s="997"/>
      <c r="CE118" s="997"/>
      <c r="CF118" s="917" t="s">
        <v>121</v>
      </c>
      <c r="CG118" s="918"/>
      <c r="CH118" s="918"/>
      <c r="CI118" s="918"/>
      <c r="CJ118" s="918"/>
      <c r="CK118" s="945"/>
      <c r="CL118" s="946"/>
      <c r="CM118" s="919" t="s">
        <v>439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121</v>
      </c>
      <c r="DH118" s="956"/>
      <c r="DI118" s="956"/>
      <c r="DJ118" s="956"/>
      <c r="DK118" s="957"/>
      <c r="DL118" s="958" t="s">
        <v>121</v>
      </c>
      <c r="DM118" s="956"/>
      <c r="DN118" s="956"/>
      <c r="DO118" s="956"/>
      <c r="DP118" s="957"/>
      <c r="DQ118" s="958" t="s">
        <v>121</v>
      </c>
      <c r="DR118" s="956"/>
      <c r="DS118" s="956"/>
      <c r="DT118" s="956"/>
      <c r="DU118" s="957"/>
      <c r="DV118" s="959" t="s">
        <v>121</v>
      </c>
      <c r="DW118" s="960"/>
      <c r="DX118" s="960"/>
      <c r="DY118" s="960"/>
      <c r="DZ118" s="961"/>
    </row>
    <row r="119" spans="1:130" s="230" customFormat="1" ht="26.25" customHeight="1" x14ac:dyDescent="0.15">
      <c r="A119" s="1053" t="s">
        <v>414</v>
      </c>
      <c r="B119" s="944"/>
      <c r="C119" s="926" t="s">
        <v>415</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121</v>
      </c>
      <c r="AB119" s="897"/>
      <c r="AC119" s="897"/>
      <c r="AD119" s="897"/>
      <c r="AE119" s="898"/>
      <c r="AF119" s="899" t="s">
        <v>121</v>
      </c>
      <c r="AG119" s="897"/>
      <c r="AH119" s="897"/>
      <c r="AI119" s="897"/>
      <c r="AJ119" s="898"/>
      <c r="AK119" s="899" t="s">
        <v>121</v>
      </c>
      <c r="AL119" s="897"/>
      <c r="AM119" s="897"/>
      <c r="AN119" s="897"/>
      <c r="AO119" s="898"/>
      <c r="AP119" s="900" t="s">
        <v>121</v>
      </c>
      <c r="AQ119" s="901"/>
      <c r="AR119" s="901"/>
      <c r="AS119" s="901"/>
      <c r="AT119" s="902"/>
      <c r="AU119" s="907"/>
      <c r="AV119" s="908"/>
      <c r="AW119" s="908"/>
      <c r="AX119" s="908"/>
      <c r="AY119" s="908"/>
      <c r="AZ119" s="251" t="s">
        <v>177</v>
      </c>
      <c r="BA119" s="251"/>
      <c r="BB119" s="251"/>
      <c r="BC119" s="251"/>
      <c r="BD119" s="251"/>
      <c r="BE119" s="251"/>
      <c r="BF119" s="251"/>
      <c r="BG119" s="251"/>
      <c r="BH119" s="251"/>
      <c r="BI119" s="251"/>
      <c r="BJ119" s="251"/>
      <c r="BK119" s="251"/>
      <c r="BL119" s="251"/>
      <c r="BM119" s="251"/>
      <c r="BN119" s="251"/>
      <c r="BO119" s="974" t="s">
        <v>440</v>
      </c>
      <c r="BP119" s="1002"/>
      <c r="BQ119" s="996">
        <v>11274425</v>
      </c>
      <c r="BR119" s="997"/>
      <c r="BS119" s="997"/>
      <c r="BT119" s="997"/>
      <c r="BU119" s="997"/>
      <c r="BV119" s="997">
        <v>10900451</v>
      </c>
      <c r="BW119" s="997"/>
      <c r="BX119" s="997"/>
      <c r="BY119" s="997"/>
      <c r="BZ119" s="997"/>
      <c r="CA119" s="997">
        <v>10483095</v>
      </c>
      <c r="CB119" s="997"/>
      <c r="CC119" s="997"/>
      <c r="CD119" s="997"/>
      <c r="CE119" s="997"/>
      <c r="CF119" s="998"/>
      <c r="CG119" s="999"/>
      <c r="CH119" s="999"/>
      <c r="CI119" s="999"/>
      <c r="CJ119" s="1000"/>
      <c r="CK119" s="947"/>
      <c r="CL119" s="948"/>
      <c r="CM119" s="970" t="s">
        <v>441</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v>291614</v>
      </c>
      <c r="DH119" s="983"/>
      <c r="DI119" s="983"/>
      <c r="DJ119" s="983"/>
      <c r="DK119" s="984"/>
      <c r="DL119" s="982">
        <v>253102</v>
      </c>
      <c r="DM119" s="983"/>
      <c r="DN119" s="983"/>
      <c r="DO119" s="983"/>
      <c r="DP119" s="984"/>
      <c r="DQ119" s="982">
        <v>214856</v>
      </c>
      <c r="DR119" s="983"/>
      <c r="DS119" s="983"/>
      <c r="DT119" s="983"/>
      <c r="DU119" s="984"/>
      <c r="DV119" s="985">
        <v>6.7</v>
      </c>
      <c r="DW119" s="986"/>
      <c r="DX119" s="986"/>
      <c r="DY119" s="986"/>
      <c r="DZ119" s="987"/>
    </row>
    <row r="120" spans="1:130" s="230" customFormat="1" ht="26.25" customHeight="1" x14ac:dyDescent="0.15">
      <c r="A120" s="1054"/>
      <c r="B120" s="946"/>
      <c r="C120" s="919" t="s">
        <v>418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121</v>
      </c>
      <c r="AB120" s="956"/>
      <c r="AC120" s="956"/>
      <c r="AD120" s="956"/>
      <c r="AE120" s="957"/>
      <c r="AF120" s="958" t="s">
        <v>121</v>
      </c>
      <c r="AG120" s="956"/>
      <c r="AH120" s="956"/>
      <c r="AI120" s="956"/>
      <c r="AJ120" s="957"/>
      <c r="AK120" s="958" t="s">
        <v>121</v>
      </c>
      <c r="AL120" s="956"/>
      <c r="AM120" s="956"/>
      <c r="AN120" s="956"/>
      <c r="AO120" s="957"/>
      <c r="AP120" s="959" t="s">
        <v>121</v>
      </c>
      <c r="AQ120" s="960"/>
      <c r="AR120" s="960"/>
      <c r="AS120" s="960"/>
      <c r="AT120" s="961"/>
      <c r="AU120" s="988" t="s">
        <v>442</v>
      </c>
      <c r="AV120" s="989"/>
      <c r="AW120" s="989"/>
      <c r="AX120" s="989"/>
      <c r="AY120" s="990"/>
      <c r="AZ120" s="926" t="s">
        <v>443</v>
      </c>
      <c r="BA120" s="894"/>
      <c r="BB120" s="894"/>
      <c r="BC120" s="894"/>
      <c r="BD120" s="894"/>
      <c r="BE120" s="894"/>
      <c r="BF120" s="894"/>
      <c r="BG120" s="894"/>
      <c r="BH120" s="894"/>
      <c r="BI120" s="894"/>
      <c r="BJ120" s="894"/>
      <c r="BK120" s="894"/>
      <c r="BL120" s="894"/>
      <c r="BM120" s="894"/>
      <c r="BN120" s="894"/>
      <c r="BO120" s="894"/>
      <c r="BP120" s="895"/>
      <c r="BQ120" s="927">
        <v>1134792</v>
      </c>
      <c r="BR120" s="928"/>
      <c r="BS120" s="928"/>
      <c r="BT120" s="928"/>
      <c r="BU120" s="928"/>
      <c r="BV120" s="928">
        <v>1157788</v>
      </c>
      <c r="BW120" s="928"/>
      <c r="BX120" s="928"/>
      <c r="BY120" s="928"/>
      <c r="BZ120" s="928"/>
      <c r="CA120" s="928">
        <v>1023444</v>
      </c>
      <c r="CB120" s="928"/>
      <c r="CC120" s="928"/>
      <c r="CD120" s="928"/>
      <c r="CE120" s="928"/>
      <c r="CF120" s="941">
        <v>31.9</v>
      </c>
      <c r="CG120" s="942"/>
      <c r="CH120" s="942"/>
      <c r="CI120" s="942"/>
      <c r="CJ120" s="942"/>
      <c r="CK120" s="1003" t="s">
        <v>444</v>
      </c>
      <c r="CL120" s="1004"/>
      <c r="CM120" s="1004"/>
      <c r="CN120" s="1004"/>
      <c r="CO120" s="1005"/>
      <c r="CP120" s="1011" t="s">
        <v>392</v>
      </c>
      <c r="CQ120" s="1012"/>
      <c r="CR120" s="1012"/>
      <c r="CS120" s="1012"/>
      <c r="CT120" s="1012"/>
      <c r="CU120" s="1012"/>
      <c r="CV120" s="1012"/>
      <c r="CW120" s="1012"/>
      <c r="CX120" s="1012"/>
      <c r="CY120" s="1012"/>
      <c r="CZ120" s="1012"/>
      <c r="DA120" s="1012"/>
      <c r="DB120" s="1012"/>
      <c r="DC120" s="1012"/>
      <c r="DD120" s="1012"/>
      <c r="DE120" s="1012"/>
      <c r="DF120" s="1013"/>
      <c r="DG120" s="927" t="s">
        <v>121</v>
      </c>
      <c r="DH120" s="928"/>
      <c r="DI120" s="928"/>
      <c r="DJ120" s="928"/>
      <c r="DK120" s="928"/>
      <c r="DL120" s="928" t="s">
        <v>121</v>
      </c>
      <c r="DM120" s="928"/>
      <c r="DN120" s="928"/>
      <c r="DO120" s="928"/>
      <c r="DP120" s="928"/>
      <c r="DQ120" s="928">
        <v>3954996</v>
      </c>
      <c r="DR120" s="928"/>
      <c r="DS120" s="928"/>
      <c r="DT120" s="928"/>
      <c r="DU120" s="928"/>
      <c r="DV120" s="929">
        <v>123.2</v>
      </c>
      <c r="DW120" s="929"/>
      <c r="DX120" s="929"/>
      <c r="DY120" s="929"/>
      <c r="DZ120" s="930"/>
    </row>
    <row r="121" spans="1:130" s="230" customFormat="1" ht="26.25" customHeight="1" x14ac:dyDescent="0.15">
      <c r="A121" s="1054"/>
      <c r="B121" s="946"/>
      <c r="C121" s="971" t="s">
        <v>445</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121</v>
      </c>
      <c r="AB121" s="956"/>
      <c r="AC121" s="956"/>
      <c r="AD121" s="956"/>
      <c r="AE121" s="957"/>
      <c r="AF121" s="958" t="s">
        <v>121</v>
      </c>
      <c r="AG121" s="956"/>
      <c r="AH121" s="956"/>
      <c r="AI121" s="956"/>
      <c r="AJ121" s="957"/>
      <c r="AK121" s="958" t="s">
        <v>121</v>
      </c>
      <c r="AL121" s="956"/>
      <c r="AM121" s="956"/>
      <c r="AN121" s="956"/>
      <c r="AO121" s="957"/>
      <c r="AP121" s="959" t="s">
        <v>121</v>
      </c>
      <c r="AQ121" s="960"/>
      <c r="AR121" s="960"/>
      <c r="AS121" s="960"/>
      <c r="AT121" s="961"/>
      <c r="AU121" s="991"/>
      <c r="AV121" s="992"/>
      <c r="AW121" s="992"/>
      <c r="AX121" s="992"/>
      <c r="AY121" s="993"/>
      <c r="AZ121" s="919" t="s">
        <v>446</v>
      </c>
      <c r="BA121" s="920"/>
      <c r="BB121" s="920"/>
      <c r="BC121" s="920"/>
      <c r="BD121" s="920"/>
      <c r="BE121" s="920"/>
      <c r="BF121" s="920"/>
      <c r="BG121" s="920"/>
      <c r="BH121" s="920"/>
      <c r="BI121" s="920"/>
      <c r="BJ121" s="920"/>
      <c r="BK121" s="920"/>
      <c r="BL121" s="920"/>
      <c r="BM121" s="920"/>
      <c r="BN121" s="920"/>
      <c r="BO121" s="920"/>
      <c r="BP121" s="921"/>
      <c r="BQ121" s="922">
        <v>107424</v>
      </c>
      <c r="BR121" s="923"/>
      <c r="BS121" s="923"/>
      <c r="BT121" s="923"/>
      <c r="BU121" s="923"/>
      <c r="BV121" s="923">
        <v>96011</v>
      </c>
      <c r="BW121" s="923"/>
      <c r="BX121" s="923"/>
      <c r="BY121" s="923"/>
      <c r="BZ121" s="923"/>
      <c r="CA121" s="923">
        <v>73498</v>
      </c>
      <c r="CB121" s="923"/>
      <c r="CC121" s="923"/>
      <c r="CD121" s="923"/>
      <c r="CE121" s="923"/>
      <c r="CF121" s="917">
        <v>2.2999999999999998</v>
      </c>
      <c r="CG121" s="918"/>
      <c r="CH121" s="918"/>
      <c r="CI121" s="918"/>
      <c r="CJ121" s="918"/>
      <c r="CK121" s="1006"/>
      <c r="CL121" s="1007"/>
      <c r="CM121" s="1007"/>
      <c r="CN121" s="1007"/>
      <c r="CO121" s="1008"/>
      <c r="CP121" s="1016" t="s">
        <v>390</v>
      </c>
      <c r="CQ121" s="1017"/>
      <c r="CR121" s="1017"/>
      <c r="CS121" s="1017"/>
      <c r="CT121" s="1017"/>
      <c r="CU121" s="1017"/>
      <c r="CV121" s="1017"/>
      <c r="CW121" s="1017"/>
      <c r="CX121" s="1017"/>
      <c r="CY121" s="1017"/>
      <c r="CZ121" s="1017"/>
      <c r="DA121" s="1017"/>
      <c r="DB121" s="1017"/>
      <c r="DC121" s="1017"/>
      <c r="DD121" s="1017"/>
      <c r="DE121" s="1017"/>
      <c r="DF121" s="1018"/>
      <c r="DG121" s="922" t="s">
        <v>121</v>
      </c>
      <c r="DH121" s="923"/>
      <c r="DI121" s="923"/>
      <c r="DJ121" s="923"/>
      <c r="DK121" s="923"/>
      <c r="DL121" s="923" t="s">
        <v>121</v>
      </c>
      <c r="DM121" s="923"/>
      <c r="DN121" s="923"/>
      <c r="DO121" s="923"/>
      <c r="DP121" s="923"/>
      <c r="DQ121" s="923" t="s">
        <v>121</v>
      </c>
      <c r="DR121" s="923"/>
      <c r="DS121" s="923"/>
      <c r="DT121" s="923"/>
      <c r="DU121" s="923"/>
      <c r="DV121" s="924" t="s">
        <v>121</v>
      </c>
      <c r="DW121" s="924"/>
      <c r="DX121" s="924"/>
      <c r="DY121" s="924"/>
      <c r="DZ121" s="925"/>
    </row>
    <row r="122" spans="1:130" s="230" customFormat="1" ht="26.25" customHeight="1" x14ac:dyDescent="0.15">
      <c r="A122" s="1054"/>
      <c r="B122" s="946"/>
      <c r="C122" s="919" t="s">
        <v>428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121</v>
      </c>
      <c r="AB122" s="956"/>
      <c r="AC122" s="956"/>
      <c r="AD122" s="956"/>
      <c r="AE122" s="957"/>
      <c r="AF122" s="958" t="s">
        <v>121</v>
      </c>
      <c r="AG122" s="956"/>
      <c r="AH122" s="956"/>
      <c r="AI122" s="956"/>
      <c r="AJ122" s="957"/>
      <c r="AK122" s="958" t="s">
        <v>121</v>
      </c>
      <c r="AL122" s="956"/>
      <c r="AM122" s="956"/>
      <c r="AN122" s="956"/>
      <c r="AO122" s="957"/>
      <c r="AP122" s="959" t="s">
        <v>121</v>
      </c>
      <c r="AQ122" s="960"/>
      <c r="AR122" s="960"/>
      <c r="AS122" s="960"/>
      <c r="AT122" s="961"/>
      <c r="AU122" s="991"/>
      <c r="AV122" s="992"/>
      <c r="AW122" s="992"/>
      <c r="AX122" s="992"/>
      <c r="AY122" s="993"/>
      <c r="AZ122" s="970" t="s">
        <v>447</v>
      </c>
      <c r="BA122" s="962"/>
      <c r="BB122" s="962"/>
      <c r="BC122" s="962"/>
      <c r="BD122" s="962"/>
      <c r="BE122" s="962"/>
      <c r="BF122" s="962"/>
      <c r="BG122" s="962"/>
      <c r="BH122" s="962"/>
      <c r="BI122" s="962"/>
      <c r="BJ122" s="962"/>
      <c r="BK122" s="962"/>
      <c r="BL122" s="962"/>
      <c r="BM122" s="962"/>
      <c r="BN122" s="962"/>
      <c r="BO122" s="962"/>
      <c r="BP122" s="963"/>
      <c r="BQ122" s="996">
        <v>6015443</v>
      </c>
      <c r="BR122" s="997"/>
      <c r="BS122" s="997"/>
      <c r="BT122" s="997"/>
      <c r="BU122" s="997"/>
      <c r="BV122" s="997">
        <v>5859681</v>
      </c>
      <c r="BW122" s="997"/>
      <c r="BX122" s="997"/>
      <c r="BY122" s="997"/>
      <c r="BZ122" s="997"/>
      <c r="CA122" s="997">
        <v>5644396</v>
      </c>
      <c r="CB122" s="997"/>
      <c r="CC122" s="997"/>
      <c r="CD122" s="997"/>
      <c r="CE122" s="997"/>
      <c r="CF122" s="1014">
        <v>175.8</v>
      </c>
      <c r="CG122" s="1015"/>
      <c r="CH122" s="1015"/>
      <c r="CI122" s="1015"/>
      <c r="CJ122" s="1015"/>
      <c r="CK122" s="1006"/>
      <c r="CL122" s="1007"/>
      <c r="CM122" s="1007"/>
      <c r="CN122" s="1007"/>
      <c r="CO122" s="1008"/>
      <c r="CP122" s="1016" t="s">
        <v>389</v>
      </c>
      <c r="CQ122" s="1017"/>
      <c r="CR122" s="1017"/>
      <c r="CS122" s="1017"/>
      <c r="CT122" s="1017"/>
      <c r="CU122" s="1017"/>
      <c r="CV122" s="1017"/>
      <c r="CW122" s="1017"/>
      <c r="CX122" s="1017"/>
      <c r="CY122" s="1017"/>
      <c r="CZ122" s="1017"/>
      <c r="DA122" s="1017"/>
      <c r="DB122" s="1017"/>
      <c r="DC122" s="1017"/>
      <c r="DD122" s="1017"/>
      <c r="DE122" s="1017"/>
      <c r="DF122" s="1018"/>
      <c r="DG122" s="922" t="s">
        <v>121</v>
      </c>
      <c r="DH122" s="923"/>
      <c r="DI122" s="923"/>
      <c r="DJ122" s="923"/>
      <c r="DK122" s="923"/>
      <c r="DL122" s="923" t="s">
        <v>121</v>
      </c>
      <c r="DM122" s="923"/>
      <c r="DN122" s="923"/>
      <c r="DO122" s="923"/>
      <c r="DP122" s="923"/>
      <c r="DQ122" s="923" t="s">
        <v>121</v>
      </c>
      <c r="DR122" s="923"/>
      <c r="DS122" s="923"/>
      <c r="DT122" s="923"/>
      <c r="DU122" s="923"/>
      <c r="DV122" s="924" t="s">
        <v>121</v>
      </c>
      <c r="DW122" s="924"/>
      <c r="DX122" s="924"/>
      <c r="DY122" s="924"/>
      <c r="DZ122" s="925"/>
    </row>
    <row r="123" spans="1:130" s="230" customFormat="1" ht="26.25" customHeight="1" x14ac:dyDescent="0.15">
      <c r="A123" s="1054"/>
      <c r="B123" s="946"/>
      <c r="C123" s="919" t="s">
        <v>434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v>18655</v>
      </c>
      <c r="AB123" s="956"/>
      <c r="AC123" s="956"/>
      <c r="AD123" s="956"/>
      <c r="AE123" s="957"/>
      <c r="AF123" s="958">
        <v>16956</v>
      </c>
      <c r="AG123" s="956"/>
      <c r="AH123" s="956"/>
      <c r="AI123" s="956"/>
      <c r="AJ123" s="957"/>
      <c r="AK123" s="958">
        <v>16644</v>
      </c>
      <c r="AL123" s="956"/>
      <c r="AM123" s="956"/>
      <c r="AN123" s="956"/>
      <c r="AO123" s="957"/>
      <c r="AP123" s="959">
        <v>0.5</v>
      </c>
      <c r="AQ123" s="960"/>
      <c r="AR123" s="960"/>
      <c r="AS123" s="960"/>
      <c r="AT123" s="961"/>
      <c r="AU123" s="994"/>
      <c r="AV123" s="995"/>
      <c r="AW123" s="995"/>
      <c r="AX123" s="995"/>
      <c r="AY123" s="995"/>
      <c r="AZ123" s="251" t="s">
        <v>177</v>
      </c>
      <c r="BA123" s="251"/>
      <c r="BB123" s="251"/>
      <c r="BC123" s="251"/>
      <c r="BD123" s="251"/>
      <c r="BE123" s="251"/>
      <c r="BF123" s="251"/>
      <c r="BG123" s="251"/>
      <c r="BH123" s="251"/>
      <c r="BI123" s="251"/>
      <c r="BJ123" s="251"/>
      <c r="BK123" s="251"/>
      <c r="BL123" s="251"/>
      <c r="BM123" s="251"/>
      <c r="BN123" s="251"/>
      <c r="BO123" s="974" t="s">
        <v>448</v>
      </c>
      <c r="BP123" s="1002"/>
      <c r="BQ123" s="1060">
        <v>7257659</v>
      </c>
      <c r="BR123" s="1061"/>
      <c r="BS123" s="1061"/>
      <c r="BT123" s="1061"/>
      <c r="BU123" s="1061"/>
      <c r="BV123" s="1061">
        <v>7113480</v>
      </c>
      <c r="BW123" s="1061"/>
      <c r="BX123" s="1061"/>
      <c r="BY123" s="1061"/>
      <c r="BZ123" s="1061"/>
      <c r="CA123" s="1061">
        <v>6741338</v>
      </c>
      <c r="CB123" s="1061"/>
      <c r="CC123" s="1061"/>
      <c r="CD123" s="1061"/>
      <c r="CE123" s="1061"/>
      <c r="CF123" s="998"/>
      <c r="CG123" s="999"/>
      <c r="CH123" s="999"/>
      <c r="CI123" s="999"/>
      <c r="CJ123" s="1000"/>
      <c r="CK123" s="1006"/>
      <c r="CL123" s="1007"/>
      <c r="CM123" s="1007"/>
      <c r="CN123" s="1007"/>
      <c r="CO123" s="1008"/>
      <c r="CP123" s="1016" t="s">
        <v>391</v>
      </c>
      <c r="CQ123" s="1017"/>
      <c r="CR123" s="1017"/>
      <c r="CS123" s="1017"/>
      <c r="CT123" s="1017"/>
      <c r="CU123" s="1017"/>
      <c r="CV123" s="1017"/>
      <c r="CW123" s="1017"/>
      <c r="CX123" s="1017"/>
      <c r="CY123" s="1017"/>
      <c r="CZ123" s="1017"/>
      <c r="DA123" s="1017"/>
      <c r="DB123" s="1017"/>
      <c r="DC123" s="1017"/>
      <c r="DD123" s="1017"/>
      <c r="DE123" s="1017"/>
      <c r="DF123" s="1018"/>
      <c r="DG123" s="955" t="s">
        <v>121</v>
      </c>
      <c r="DH123" s="956"/>
      <c r="DI123" s="956"/>
      <c r="DJ123" s="956"/>
      <c r="DK123" s="957"/>
      <c r="DL123" s="958" t="s">
        <v>121</v>
      </c>
      <c r="DM123" s="956"/>
      <c r="DN123" s="956"/>
      <c r="DO123" s="956"/>
      <c r="DP123" s="957"/>
      <c r="DQ123" s="958" t="s">
        <v>121</v>
      </c>
      <c r="DR123" s="956"/>
      <c r="DS123" s="956"/>
      <c r="DT123" s="956"/>
      <c r="DU123" s="957"/>
      <c r="DV123" s="959" t="s">
        <v>121</v>
      </c>
      <c r="DW123" s="960"/>
      <c r="DX123" s="960"/>
      <c r="DY123" s="960"/>
      <c r="DZ123" s="961"/>
    </row>
    <row r="124" spans="1:130" s="230" customFormat="1" ht="26.25" customHeight="1" thickBot="1" x14ac:dyDescent="0.2">
      <c r="A124" s="1054"/>
      <c r="B124" s="946"/>
      <c r="C124" s="919" t="s">
        <v>437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121</v>
      </c>
      <c r="AB124" s="956"/>
      <c r="AC124" s="956"/>
      <c r="AD124" s="956"/>
      <c r="AE124" s="957"/>
      <c r="AF124" s="958" t="s">
        <v>121</v>
      </c>
      <c r="AG124" s="956"/>
      <c r="AH124" s="956"/>
      <c r="AI124" s="956"/>
      <c r="AJ124" s="957"/>
      <c r="AK124" s="958" t="s">
        <v>121</v>
      </c>
      <c r="AL124" s="956"/>
      <c r="AM124" s="956"/>
      <c r="AN124" s="956"/>
      <c r="AO124" s="957"/>
      <c r="AP124" s="959" t="s">
        <v>121</v>
      </c>
      <c r="AQ124" s="960"/>
      <c r="AR124" s="960"/>
      <c r="AS124" s="960"/>
      <c r="AT124" s="961"/>
      <c r="AU124" s="1056" t="s">
        <v>449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121.6</v>
      </c>
      <c r="BR124" s="1024"/>
      <c r="BS124" s="1024"/>
      <c r="BT124" s="1024"/>
      <c r="BU124" s="1024"/>
      <c r="BV124" s="1024">
        <v>118.1</v>
      </c>
      <c r="BW124" s="1024"/>
      <c r="BX124" s="1024"/>
      <c r="BY124" s="1024"/>
      <c r="BZ124" s="1024"/>
      <c r="CA124" s="1024">
        <v>116.5</v>
      </c>
      <c r="CB124" s="1024"/>
      <c r="CC124" s="1024"/>
      <c r="CD124" s="1024"/>
      <c r="CE124" s="1024"/>
      <c r="CF124" s="1025"/>
      <c r="CG124" s="1026"/>
      <c r="CH124" s="1026"/>
      <c r="CI124" s="1026"/>
      <c r="CJ124" s="1027"/>
      <c r="CK124" s="1009"/>
      <c r="CL124" s="1009"/>
      <c r="CM124" s="1009"/>
      <c r="CN124" s="1009"/>
      <c r="CO124" s="1010"/>
      <c r="CP124" s="1016" t="s">
        <v>450</v>
      </c>
      <c r="CQ124" s="1017"/>
      <c r="CR124" s="1017"/>
      <c r="CS124" s="1017"/>
      <c r="CT124" s="1017"/>
      <c r="CU124" s="1017"/>
      <c r="CV124" s="1017"/>
      <c r="CW124" s="1017"/>
      <c r="CX124" s="1017"/>
      <c r="CY124" s="1017"/>
      <c r="CZ124" s="1017"/>
      <c r="DA124" s="1017"/>
      <c r="DB124" s="1017"/>
      <c r="DC124" s="1017"/>
      <c r="DD124" s="1017"/>
      <c r="DE124" s="1017"/>
      <c r="DF124" s="1018"/>
      <c r="DG124" s="1001">
        <v>4232167</v>
      </c>
      <c r="DH124" s="983"/>
      <c r="DI124" s="983"/>
      <c r="DJ124" s="983"/>
      <c r="DK124" s="984"/>
      <c r="DL124" s="982">
        <v>4148210</v>
      </c>
      <c r="DM124" s="983"/>
      <c r="DN124" s="983"/>
      <c r="DO124" s="983"/>
      <c r="DP124" s="984"/>
      <c r="DQ124" s="982" t="s">
        <v>121</v>
      </c>
      <c r="DR124" s="983"/>
      <c r="DS124" s="983"/>
      <c r="DT124" s="983"/>
      <c r="DU124" s="984"/>
      <c r="DV124" s="985" t="s">
        <v>121</v>
      </c>
      <c r="DW124" s="986"/>
      <c r="DX124" s="986"/>
      <c r="DY124" s="986"/>
      <c r="DZ124" s="987"/>
    </row>
    <row r="125" spans="1:130" s="230" customFormat="1" ht="26.25" customHeight="1" x14ac:dyDescent="0.15">
      <c r="A125" s="1054"/>
      <c r="B125" s="946"/>
      <c r="C125" s="919" t="s">
        <v>439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121</v>
      </c>
      <c r="AB125" s="956"/>
      <c r="AC125" s="956"/>
      <c r="AD125" s="956"/>
      <c r="AE125" s="957"/>
      <c r="AF125" s="958" t="s">
        <v>121</v>
      </c>
      <c r="AG125" s="956"/>
      <c r="AH125" s="956"/>
      <c r="AI125" s="956"/>
      <c r="AJ125" s="957"/>
      <c r="AK125" s="958" t="s">
        <v>121</v>
      </c>
      <c r="AL125" s="956"/>
      <c r="AM125" s="956"/>
      <c r="AN125" s="956"/>
      <c r="AO125" s="957"/>
      <c r="AP125" s="959" t="s">
        <v>121</v>
      </c>
      <c r="AQ125" s="960"/>
      <c r="AR125" s="960"/>
      <c r="AS125" s="960"/>
      <c r="AT125" s="96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451</v>
      </c>
      <c r="CL125" s="1004"/>
      <c r="CM125" s="1004"/>
      <c r="CN125" s="1004"/>
      <c r="CO125" s="1005"/>
      <c r="CP125" s="926" t="s">
        <v>452</v>
      </c>
      <c r="CQ125" s="894"/>
      <c r="CR125" s="894"/>
      <c r="CS125" s="894"/>
      <c r="CT125" s="894"/>
      <c r="CU125" s="894"/>
      <c r="CV125" s="894"/>
      <c r="CW125" s="894"/>
      <c r="CX125" s="894"/>
      <c r="CY125" s="894"/>
      <c r="CZ125" s="894"/>
      <c r="DA125" s="894"/>
      <c r="DB125" s="894"/>
      <c r="DC125" s="894"/>
      <c r="DD125" s="894"/>
      <c r="DE125" s="894"/>
      <c r="DF125" s="895"/>
      <c r="DG125" s="927" t="s">
        <v>121</v>
      </c>
      <c r="DH125" s="928"/>
      <c r="DI125" s="928"/>
      <c r="DJ125" s="928"/>
      <c r="DK125" s="928"/>
      <c r="DL125" s="928" t="s">
        <v>121</v>
      </c>
      <c r="DM125" s="928"/>
      <c r="DN125" s="928"/>
      <c r="DO125" s="928"/>
      <c r="DP125" s="928"/>
      <c r="DQ125" s="928" t="s">
        <v>121</v>
      </c>
      <c r="DR125" s="928"/>
      <c r="DS125" s="928"/>
      <c r="DT125" s="928"/>
      <c r="DU125" s="928"/>
      <c r="DV125" s="929" t="s">
        <v>121</v>
      </c>
      <c r="DW125" s="929"/>
      <c r="DX125" s="929"/>
      <c r="DY125" s="929"/>
      <c r="DZ125" s="930"/>
    </row>
    <row r="126" spans="1:130" s="230" customFormat="1" ht="26.25" customHeight="1" thickBot="1" x14ac:dyDescent="0.2">
      <c r="A126" s="1054"/>
      <c r="B126" s="946"/>
      <c r="C126" s="919" t="s">
        <v>441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v>53688</v>
      </c>
      <c r="AB126" s="956"/>
      <c r="AC126" s="956"/>
      <c r="AD126" s="956"/>
      <c r="AE126" s="957"/>
      <c r="AF126" s="958">
        <v>54320</v>
      </c>
      <c r="AG126" s="956"/>
      <c r="AH126" s="956"/>
      <c r="AI126" s="956"/>
      <c r="AJ126" s="957"/>
      <c r="AK126" s="958">
        <v>52984</v>
      </c>
      <c r="AL126" s="956"/>
      <c r="AM126" s="956"/>
      <c r="AN126" s="956"/>
      <c r="AO126" s="957"/>
      <c r="AP126" s="959">
        <v>1.6</v>
      </c>
      <c r="AQ126" s="960"/>
      <c r="AR126" s="960"/>
      <c r="AS126" s="960"/>
      <c r="AT126" s="96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19" t="s">
        <v>453</v>
      </c>
      <c r="CQ126" s="920"/>
      <c r="CR126" s="920"/>
      <c r="CS126" s="920"/>
      <c r="CT126" s="920"/>
      <c r="CU126" s="920"/>
      <c r="CV126" s="920"/>
      <c r="CW126" s="920"/>
      <c r="CX126" s="920"/>
      <c r="CY126" s="920"/>
      <c r="CZ126" s="920"/>
      <c r="DA126" s="920"/>
      <c r="DB126" s="920"/>
      <c r="DC126" s="920"/>
      <c r="DD126" s="920"/>
      <c r="DE126" s="920"/>
      <c r="DF126" s="921"/>
      <c r="DG126" s="922" t="s">
        <v>121</v>
      </c>
      <c r="DH126" s="923"/>
      <c r="DI126" s="923"/>
      <c r="DJ126" s="923"/>
      <c r="DK126" s="923"/>
      <c r="DL126" s="923" t="s">
        <v>121</v>
      </c>
      <c r="DM126" s="923"/>
      <c r="DN126" s="923"/>
      <c r="DO126" s="923"/>
      <c r="DP126" s="923"/>
      <c r="DQ126" s="923" t="s">
        <v>121</v>
      </c>
      <c r="DR126" s="923"/>
      <c r="DS126" s="923"/>
      <c r="DT126" s="923"/>
      <c r="DU126" s="923"/>
      <c r="DV126" s="924" t="s">
        <v>121</v>
      </c>
      <c r="DW126" s="924"/>
      <c r="DX126" s="924"/>
      <c r="DY126" s="924"/>
      <c r="DZ126" s="925"/>
    </row>
    <row r="127" spans="1:130" s="230" customFormat="1" ht="26.25" customHeight="1" x14ac:dyDescent="0.15">
      <c r="A127" s="1055"/>
      <c r="B127" s="948"/>
      <c r="C127" s="970" t="s">
        <v>454</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121</v>
      </c>
      <c r="AB127" s="956"/>
      <c r="AC127" s="956"/>
      <c r="AD127" s="956"/>
      <c r="AE127" s="957"/>
      <c r="AF127" s="958" t="s">
        <v>121</v>
      </c>
      <c r="AG127" s="956"/>
      <c r="AH127" s="956"/>
      <c r="AI127" s="956"/>
      <c r="AJ127" s="957"/>
      <c r="AK127" s="958" t="s">
        <v>121</v>
      </c>
      <c r="AL127" s="956"/>
      <c r="AM127" s="956"/>
      <c r="AN127" s="956"/>
      <c r="AO127" s="957"/>
      <c r="AP127" s="959" t="s">
        <v>121</v>
      </c>
      <c r="AQ127" s="960"/>
      <c r="AR127" s="960"/>
      <c r="AS127" s="960"/>
      <c r="AT127" s="961"/>
      <c r="AU127" s="232"/>
      <c r="AV127" s="232"/>
      <c r="AW127" s="232"/>
      <c r="AX127" s="1028" t="s">
        <v>455</v>
      </c>
      <c r="AY127" s="1029"/>
      <c r="AZ127" s="1029"/>
      <c r="BA127" s="1029"/>
      <c r="BB127" s="1029"/>
      <c r="BC127" s="1029"/>
      <c r="BD127" s="1029"/>
      <c r="BE127" s="1030"/>
      <c r="BF127" s="1031" t="s">
        <v>456</v>
      </c>
      <c r="BG127" s="1029"/>
      <c r="BH127" s="1029"/>
      <c r="BI127" s="1029"/>
      <c r="BJ127" s="1029"/>
      <c r="BK127" s="1029"/>
      <c r="BL127" s="1030"/>
      <c r="BM127" s="1031" t="s">
        <v>457</v>
      </c>
      <c r="BN127" s="1029"/>
      <c r="BO127" s="1029"/>
      <c r="BP127" s="1029"/>
      <c r="BQ127" s="1029"/>
      <c r="BR127" s="1029"/>
      <c r="BS127" s="1030"/>
      <c r="BT127" s="1031" t="s">
        <v>458</v>
      </c>
      <c r="BU127" s="1029"/>
      <c r="BV127" s="1029"/>
      <c r="BW127" s="1029"/>
      <c r="BX127" s="1029"/>
      <c r="BY127" s="1029"/>
      <c r="BZ127" s="1052"/>
      <c r="CA127" s="232"/>
      <c r="CB127" s="232"/>
      <c r="CC127" s="232"/>
      <c r="CD127" s="255"/>
      <c r="CE127" s="255"/>
      <c r="CF127" s="255"/>
      <c r="CG127" s="232"/>
      <c r="CH127" s="232"/>
      <c r="CI127" s="232"/>
      <c r="CJ127" s="254"/>
      <c r="CK127" s="1020"/>
      <c r="CL127" s="1007"/>
      <c r="CM127" s="1007"/>
      <c r="CN127" s="1007"/>
      <c r="CO127" s="1008"/>
      <c r="CP127" s="919" t="s">
        <v>459</v>
      </c>
      <c r="CQ127" s="920"/>
      <c r="CR127" s="920"/>
      <c r="CS127" s="920"/>
      <c r="CT127" s="920"/>
      <c r="CU127" s="920"/>
      <c r="CV127" s="920"/>
      <c r="CW127" s="920"/>
      <c r="CX127" s="920"/>
      <c r="CY127" s="920"/>
      <c r="CZ127" s="920"/>
      <c r="DA127" s="920"/>
      <c r="DB127" s="920"/>
      <c r="DC127" s="920"/>
      <c r="DD127" s="920"/>
      <c r="DE127" s="920"/>
      <c r="DF127" s="921"/>
      <c r="DG127" s="922" t="s">
        <v>121</v>
      </c>
      <c r="DH127" s="923"/>
      <c r="DI127" s="923"/>
      <c r="DJ127" s="923"/>
      <c r="DK127" s="923"/>
      <c r="DL127" s="923" t="s">
        <v>121</v>
      </c>
      <c r="DM127" s="923"/>
      <c r="DN127" s="923"/>
      <c r="DO127" s="923"/>
      <c r="DP127" s="923"/>
      <c r="DQ127" s="923" t="s">
        <v>121</v>
      </c>
      <c r="DR127" s="923"/>
      <c r="DS127" s="923"/>
      <c r="DT127" s="923"/>
      <c r="DU127" s="923"/>
      <c r="DV127" s="924" t="s">
        <v>121</v>
      </c>
      <c r="DW127" s="924"/>
      <c r="DX127" s="924"/>
      <c r="DY127" s="924"/>
      <c r="DZ127" s="925"/>
    </row>
    <row r="128" spans="1:130" s="230" customFormat="1" ht="26.25" customHeight="1" thickBot="1" x14ac:dyDescent="0.2">
      <c r="A128" s="1038" t="s">
        <v>460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461</v>
      </c>
      <c r="X128" s="1040"/>
      <c r="Y128" s="1040"/>
      <c r="Z128" s="1041"/>
      <c r="AA128" s="1042">
        <v>24340</v>
      </c>
      <c r="AB128" s="1043"/>
      <c r="AC128" s="1043"/>
      <c r="AD128" s="1043"/>
      <c r="AE128" s="1044"/>
      <c r="AF128" s="1045">
        <v>24812</v>
      </c>
      <c r="AG128" s="1043"/>
      <c r="AH128" s="1043"/>
      <c r="AI128" s="1043"/>
      <c r="AJ128" s="1044"/>
      <c r="AK128" s="1045">
        <v>16926</v>
      </c>
      <c r="AL128" s="1043"/>
      <c r="AM128" s="1043"/>
      <c r="AN128" s="1043"/>
      <c r="AO128" s="1044"/>
      <c r="AP128" s="1046"/>
      <c r="AQ128" s="1047"/>
      <c r="AR128" s="1047"/>
      <c r="AS128" s="1047"/>
      <c r="AT128" s="1048"/>
      <c r="AU128" s="232"/>
      <c r="AV128" s="232"/>
      <c r="AW128" s="232"/>
      <c r="AX128" s="893" t="s">
        <v>462</v>
      </c>
      <c r="AY128" s="894"/>
      <c r="AZ128" s="894"/>
      <c r="BA128" s="894"/>
      <c r="BB128" s="894"/>
      <c r="BC128" s="894"/>
      <c r="BD128" s="894"/>
      <c r="BE128" s="895"/>
      <c r="BF128" s="1049" t="s">
        <v>121</v>
      </c>
      <c r="BG128" s="1050"/>
      <c r="BH128" s="1050"/>
      <c r="BI128" s="1050"/>
      <c r="BJ128" s="1050"/>
      <c r="BK128" s="1050"/>
      <c r="BL128" s="1051"/>
      <c r="BM128" s="1049">
        <v>15</v>
      </c>
      <c r="BN128" s="1050"/>
      <c r="BO128" s="1050"/>
      <c r="BP128" s="1050"/>
      <c r="BQ128" s="1050"/>
      <c r="BR128" s="1050"/>
      <c r="BS128" s="1051"/>
      <c r="BT128" s="1049">
        <v>20</v>
      </c>
      <c r="BU128" s="1050"/>
      <c r="BV128" s="1050"/>
      <c r="BW128" s="1050"/>
      <c r="BX128" s="1050"/>
      <c r="BY128" s="1050"/>
      <c r="BZ128" s="1073"/>
      <c r="CA128" s="255"/>
      <c r="CB128" s="255"/>
      <c r="CC128" s="255"/>
      <c r="CD128" s="255"/>
      <c r="CE128" s="255"/>
      <c r="CF128" s="255"/>
      <c r="CG128" s="232"/>
      <c r="CH128" s="232"/>
      <c r="CI128" s="232"/>
      <c r="CJ128" s="254"/>
      <c r="CK128" s="1021"/>
      <c r="CL128" s="1022"/>
      <c r="CM128" s="1022"/>
      <c r="CN128" s="1022"/>
      <c r="CO128" s="1023"/>
      <c r="CP128" s="1032" t="s">
        <v>463</v>
      </c>
      <c r="CQ128" s="726"/>
      <c r="CR128" s="726"/>
      <c r="CS128" s="726"/>
      <c r="CT128" s="726"/>
      <c r="CU128" s="726"/>
      <c r="CV128" s="726"/>
      <c r="CW128" s="726"/>
      <c r="CX128" s="726"/>
      <c r="CY128" s="726"/>
      <c r="CZ128" s="726"/>
      <c r="DA128" s="726"/>
      <c r="DB128" s="726"/>
      <c r="DC128" s="726"/>
      <c r="DD128" s="726"/>
      <c r="DE128" s="726"/>
      <c r="DF128" s="1033"/>
      <c r="DG128" s="1034" t="s">
        <v>121</v>
      </c>
      <c r="DH128" s="1035"/>
      <c r="DI128" s="1035"/>
      <c r="DJ128" s="1035"/>
      <c r="DK128" s="1035"/>
      <c r="DL128" s="1035" t="s">
        <v>121</v>
      </c>
      <c r="DM128" s="1035"/>
      <c r="DN128" s="1035"/>
      <c r="DO128" s="1035"/>
      <c r="DP128" s="1035"/>
      <c r="DQ128" s="1035" t="s">
        <v>121</v>
      </c>
      <c r="DR128" s="1035"/>
      <c r="DS128" s="1035"/>
      <c r="DT128" s="1035"/>
      <c r="DU128" s="1035"/>
      <c r="DV128" s="1036" t="s">
        <v>121</v>
      </c>
      <c r="DW128" s="1036"/>
      <c r="DX128" s="1036"/>
      <c r="DY128" s="1036"/>
      <c r="DZ128" s="1037"/>
    </row>
    <row r="129" spans="1:131" s="230" customFormat="1" ht="26.25" customHeight="1" x14ac:dyDescent="0.15">
      <c r="A129" s="931" t="s">
        <v>102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464</v>
      </c>
      <c r="X129" s="1068"/>
      <c r="Y129" s="1068"/>
      <c r="Z129" s="1069"/>
      <c r="AA129" s="955">
        <v>3817294</v>
      </c>
      <c r="AB129" s="956"/>
      <c r="AC129" s="956"/>
      <c r="AD129" s="956"/>
      <c r="AE129" s="957"/>
      <c r="AF129" s="958">
        <v>3713967</v>
      </c>
      <c r="AG129" s="956"/>
      <c r="AH129" s="956"/>
      <c r="AI129" s="956"/>
      <c r="AJ129" s="957"/>
      <c r="AK129" s="958">
        <v>3705616</v>
      </c>
      <c r="AL129" s="956"/>
      <c r="AM129" s="956"/>
      <c r="AN129" s="956"/>
      <c r="AO129" s="957"/>
      <c r="AP129" s="1070"/>
      <c r="AQ129" s="1071"/>
      <c r="AR129" s="1071"/>
      <c r="AS129" s="1071"/>
      <c r="AT129" s="1072"/>
      <c r="AU129" s="233"/>
      <c r="AV129" s="233"/>
      <c r="AW129" s="233"/>
      <c r="AX129" s="1062" t="s">
        <v>465</v>
      </c>
      <c r="AY129" s="920"/>
      <c r="AZ129" s="920"/>
      <c r="BA129" s="920"/>
      <c r="BB129" s="920"/>
      <c r="BC129" s="920"/>
      <c r="BD129" s="920"/>
      <c r="BE129" s="921"/>
      <c r="BF129" s="1063" t="s">
        <v>121</v>
      </c>
      <c r="BG129" s="1064"/>
      <c r="BH129" s="1064"/>
      <c r="BI129" s="1064"/>
      <c r="BJ129" s="1064"/>
      <c r="BK129" s="1064"/>
      <c r="BL129" s="1065"/>
      <c r="BM129" s="1063">
        <v>20</v>
      </c>
      <c r="BN129" s="1064"/>
      <c r="BO129" s="1064"/>
      <c r="BP129" s="1064"/>
      <c r="BQ129" s="1064"/>
      <c r="BR129" s="1064"/>
      <c r="BS129" s="1065"/>
      <c r="BT129" s="1063">
        <v>30</v>
      </c>
      <c r="BU129" s="1064"/>
      <c r="BV129" s="1064"/>
      <c r="BW129" s="1064"/>
      <c r="BX129" s="1064"/>
      <c r="BY129" s="1064"/>
      <c r="BZ129" s="10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1" t="s">
        <v>466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467</v>
      </c>
      <c r="X130" s="1068"/>
      <c r="Y130" s="1068"/>
      <c r="Z130" s="1069"/>
      <c r="AA130" s="955">
        <v>514815</v>
      </c>
      <c r="AB130" s="956"/>
      <c r="AC130" s="956"/>
      <c r="AD130" s="956"/>
      <c r="AE130" s="957"/>
      <c r="AF130" s="958">
        <v>509899</v>
      </c>
      <c r="AG130" s="956"/>
      <c r="AH130" s="956"/>
      <c r="AI130" s="956"/>
      <c r="AJ130" s="957"/>
      <c r="AK130" s="958">
        <v>494342</v>
      </c>
      <c r="AL130" s="956"/>
      <c r="AM130" s="956"/>
      <c r="AN130" s="956"/>
      <c r="AO130" s="957"/>
      <c r="AP130" s="1070"/>
      <c r="AQ130" s="1071"/>
      <c r="AR130" s="1071"/>
      <c r="AS130" s="1071"/>
      <c r="AT130" s="1072"/>
      <c r="AU130" s="233"/>
      <c r="AV130" s="233"/>
      <c r="AW130" s="233"/>
      <c r="AX130" s="1062" t="s">
        <v>468</v>
      </c>
      <c r="AY130" s="920"/>
      <c r="AZ130" s="920"/>
      <c r="BA130" s="920"/>
      <c r="BB130" s="920"/>
      <c r="BC130" s="920"/>
      <c r="BD130" s="920"/>
      <c r="BE130" s="921"/>
      <c r="BF130" s="1098">
        <v>12.2</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469</v>
      </c>
      <c r="X131" s="1105"/>
      <c r="Y131" s="1105"/>
      <c r="Z131" s="1106"/>
      <c r="AA131" s="1001">
        <v>3302479</v>
      </c>
      <c r="AB131" s="983"/>
      <c r="AC131" s="983"/>
      <c r="AD131" s="983"/>
      <c r="AE131" s="984"/>
      <c r="AF131" s="982">
        <v>3204068</v>
      </c>
      <c r="AG131" s="983"/>
      <c r="AH131" s="983"/>
      <c r="AI131" s="983"/>
      <c r="AJ131" s="984"/>
      <c r="AK131" s="982">
        <v>3211274</v>
      </c>
      <c r="AL131" s="983"/>
      <c r="AM131" s="983"/>
      <c r="AN131" s="983"/>
      <c r="AO131" s="984"/>
      <c r="AP131" s="1107"/>
      <c r="AQ131" s="1108"/>
      <c r="AR131" s="1108"/>
      <c r="AS131" s="1108"/>
      <c r="AT131" s="1109"/>
      <c r="AU131" s="233"/>
      <c r="AV131" s="233"/>
      <c r="AW131" s="233"/>
      <c r="AX131" s="1080" t="s">
        <v>470</v>
      </c>
      <c r="AY131" s="726"/>
      <c r="AZ131" s="726"/>
      <c r="BA131" s="726"/>
      <c r="BB131" s="726"/>
      <c r="BC131" s="726"/>
      <c r="BD131" s="726"/>
      <c r="BE131" s="1033"/>
      <c r="BF131" s="1081">
        <v>116.5</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7" t="s">
        <v>471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472</v>
      </c>
      <c r="W132" s="1091"/>
      <c r="X132" s="1091"/>
      <c r="Y132" s="1091"/>
      <c r="Z132" s="1092"/>
      <c r="AA132" s="1093">
        <v>12.290100860000001</v>
      </c>
      <c r="AB132" s="1094"/>
      <c r="AC132" s="1094"/>
      <c r="AD132" s="1094"/>
      <c r="AE132" s="1095"/>
      <c r="AF132" s="1096">
        <v>13.249625160000001</v>
      </c>
      <c r="AG132" s="1094"/>
      <c r="AH132" s="1094"/>
      <c r="AI132" s="1094"/>
      <c r="AJ132" s="1095"/>
      <c r="AK132" s="1096">
        <v>11.252294259999999</v>
      </c>
      <c r="AL132" s="1094"/>
      <c r="AM132" s="1094"/>
      <c r="AN132" s="1094"/>
      <c r="AO132" s="1095"/>
      <c r="AP132" s="998"/>
      <c r="AQ132" s="999"/>
      <c r="AR132" s="999"/>
      <c r="AS132" s="999"/>
      <c r="AT132" s="109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473</v>
      </c>
      <c r="W133" s="1074"/>
      <c r="X133" s="1074"/>
      <c r="Y133" s="1074"/>
      <c r="Z133" s="1075"/>
      <c r="AA133" s="1076">
        <v>12.5</v>
      </c>
      <c r="AB133" s="1077"/>
      <c r="AC133" s="1077"/>
      <c r="AD133" s="1077"/>
      <c r="AE133" s="1078"/>
      <c r="AF133" s="1076">
        <v>12.7</v>
      </c>
      <c r="AG133" s="1077"/>
      <c r="AH133" s="1077"/>
      <c r="AI133" s="1077"/>
      <c r="AJ133" s="1078"/>
      <c r="AK133" s="1076">
        <v>12.2</v>
      </c>
      <c r="AL133" s="1077"/>
      <c r="AM133" s="1077"/>
      <c r="AN133" s="1077"/>
      <c r="AO133" s="1078"/>
      <c r="AP133" s="1025"/>
      <c r="AQ133" s="1026"/>
      <c r="AR133" s="1026"/>
      <c r="AS133" s="1026"/>
      <c r="AT133" s="107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JjdYbsAmOGAcX+atxTcU4zOZFpSndfl00FZjFzSPaV6TUC6lC6nQWHE/zSk8qLzYBuQPqr6JIe/aOOfjV3J6A==" saltValue="yXM4XvC81Gcv2Jt0NyB22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Q80:U80"/>
    <mergeCell ref="V80:Z80"/>
    <mergeCell ref="AA80:AE80"/>
    <mergeCell ref="AF80:AJ80"/>
    <mergeCell ref="AK80:AO80"/>
    <mergeCell ref="BS79:CG79"/>
    <mergeCell ref="CH79:CL79"/>
    <mergeCell ref="CM79:CQ79"/>
    <mergeCell ref="CR79:CV79"/>
    <mergeCell ref="CW79:DA79"/>
    <mergeCell ref="DB79:DF79"/>
    <mergeCell ref="B79:P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DV78:DZ78"/>
    <mergeCell ref="B80:P80"/>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58" zoomScale="70" zoomScaleNormal="85" zoomScaleSheetLayoutView="70" workbookViewId="0">
      <selection activeCell="CK95" sqref="CK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8ORVvfV/pG8hFPAX6Buql5YIciqF8WhSICLAUcIFCzXTZg17CIljjy5T4ck3WV/dXNbyYtKdIK8wbcYbUCmuw==" saltValue="Q78DN5zxMAlqK9ljSvjtb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I3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9yiqMbEBarz1zTPeVLrRqPMNRbB4mnmYBbhbkctiW5aEQgyDxCMRAX2GqbZbOMMzFv3LLOKTLGSB3TuTT+owA==" saltValue="RdpE1mp/2HWYnGL31RWw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3" t="s">
        <v>482</v>
      </c>
      <c r="AL9" s="1114"/>
      <c r="AM9" s="1114"/>
      <c r="AN9" s="1115"/>
      <c r="AO9" s="281">
        <v>1140440</v>
      </c>
      <c r="AP9" s="281">
        <v>104666</v>
      </c>
      <c r="AQ9" s="282">
        <v>111034</v>
      </c>
      <c r="AR9" s="283">
        <v>-5.7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3" t="s">
        <v>483</v>
      </c>
      <c r="AL10" s="1114"/>
      <c r="AM10" s="1114"/>
      <c r="AN10" s="1115"/>
      <c r="AO10" s="284">
        <v>243290</v>
      </c>
      <c r="AP10" s="284">
        <v>22328</v>
      </c>
      <c r="AQ10" s="285">
        <v>15617</v>
      </c>
      <c r="AR10" s="286">
        <v>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3" t="s">
        <v>484</v>
      </c>
      <c r="AL11" s="1114"/>
      <c r="AM11" s="1114"/>
      <c r="AN11" s="1115"/>
      <c r="AO11" s="284">
        <v>12754</v>
      </c>
      <c r="AP11" s="284">
        <v>1171</v>
      </c>
      <c r="AQ11" s="285">
        <v>1538</v>
      </c>
      <c r="AR11" s="286">
        <v>-23.9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3" t="s">
        <v>485</v>
      </c>
      <c r="AL12" s="1114"/>
      <c r="AM12" s="1114"/>
      <c r="AN12" s="1115"/>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3" t="s">
        <v>487</v>
      </c>
      <c r="AL13" s="1114"/>
      <c r="AM13" s="1114"/>
      <c r="AN13" s="1115"/>
      <c r="AO13" s="284">
        <v>53166</v>
      </c>
      <c r="AP13" s="284">
        <v>4879</v>
      </c>
      <c r="AQ13" s="285">
        <v>4378</v>
      </c>
      <c r="AR13" s="286">
        <v>11.4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3" t="s">
        <v>488</v>
      </c>
      <c r="AL14" s="1114"/>
      <c r="AM14" s="1114"/>
      <c r="AN14" s="1115"/>
      <c r="AO14" s="284">
        <v>13047</v>
      </c>
      <c r="AP14" s="284">
        <v>1197</v>
      </c>
      <c r="AQ14" s="285">
        <v>2499</v>
      </c>
      <c r="AR14" s="286">
        <v>-52.1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6" t="s">
        <v>489</v>
      </c>
      <c r="AL15" s="1117"/>
      <c r="AM15" s="1117"/>
      <c r="AN15" s="1118"/>
      <c r="AO15" s="284">
        <v>-97971</v>
      </c>
      <c r="AP15" s="284">
        <v>-8991</v>
      </c>
      <c r="AQ15" s="285">
        <v>-6867</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6" t="s">
        <v>177</v>
      </c>
      <c r="AL16" s="1117"/>
      <c r="AM16" s="1117"/>
      <c r="AN16" s="1118"/>
      <c r="AO16" s="284">
        <v>1364726</v>
      </c>
      <c r="AP16" s="284">
        <v>125250</v>
      </c>
      <c r="AQ16" s="285">
        <v>128199</v>
      </c>
      <c r="AR16" s="286">
        <v>-2.2999999999999998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9" t="s">
        <v>494</v>
      </c>
      <c r="AL21" s="1120"/>
      <c r="AM21" s="1120"/>
      <c r="AN21" s="1121"/>
      <c r="AO21" s="297">
        <v>10</v>
      </c>
      <c r="AP21" s="298">
        <v>10.85</v>
      </c>
      <c r="AQ21" s="299">
        <v>-0.85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9" t="s">
        <v>495</v>
      </c>
      <c r="AL22" s="1120"/>
      <c r="AM22" s="1120"/>
      <c r="AN22" s="1121"/>
      <c r="AO22" s="302">
        <v>95.5</v>
      </c>
      <c r="AP22" s="303">
        <v>96.2</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0" t="s">
        <v>496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499</v>
      </c>
      <c r="AL32" s="1128"/>
      <c r="AM32" s="1128"/>
      <c r="AN32" s="1129"/>
      <c r="AO32" s="312">
        <v>481291</v>
      </c>
      <c r="AP32" s="312">
        <v>44171</v>
      </c>
      <c r="AQ32" s="313">
        <v>62185</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500</v>
      </c>
      <c r="AL33" s="1128"/>
      <c r="AM33" s="1128"/>
      <c r="AN33" s="1129"/>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501</v>
      </c>
      <c r="AL34" s="1128"/>
      <c r="AM34" s="1128"/>
      <c r="AN34" s="1129"/>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502</v>
      </c>
      <c r="AL35" s="1128"/>
      <c r="AM35" s="1128"/>
      <c r="AN35" s="1129"/>
      <c r="AO35" s="312">
        <v>266334</v>
      </c>
      <c r="AP35" s="312">
        <v>24443</v>
      </c>
      <c r="AQ35" s="313">
        <v>15497</v>
      </c>
      <c r="AR35" s="314">
        <v>57.7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503</v>
      </c>
      <c r="AL36" s="1128"/>
      <c r="AM36" s="1128"/>
      <c r="AN36" s="1129"/>
      <c r="AO36" s="312">
        <v>55357</v>
      </c>
      <c r="AP36" s="312">
        <v>5080</v>
      </c>
      <c r="AQ36" s="313">
        <v>3842</v>
      </c>
      <c r="AR36" s="314">
        <v>32.200000000000003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504</v>
      </c>
      <c r="AL37" s="1128"/>
      <c r="AM37" s="1128"/>
      <c r="AN37" s="1129"/>
      <c r="AO37" s="312">
        <v>69628</v>
      </c>
      <c r="AP37" s="312">
        <v>6390</v>
      </c>
      <c r="AQ37" s="313">
        <v>306</v>
      </c>
      <c r="AR37" s="314">
        <v>1988.2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505</v>
      </c>
      <c r="AL38" s="1131"/>
      <c r="AM38" s="1131"/>
      <c r="AN38" s="1132"/>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506</v>
      </c>
      <c r="AL39" s="1131"/>
      <c r="AM39" s="1131"/>
      <c r="AN39" s="1132"/>
      <c r="AO39" s="312">
        <v>-16926</v>
      </c>
      <c r="AP39" s="312">
        <v>-1553</v>
      </c>
      <c r="AQ39" s="313">
        <v>-2250</v>
      </c>
      <c r="AR39" s="314">
        <v>-31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507</v>
      </c>
      <c r="AL40" s="1128"/>
      <c r="AM40" s="1128"/>
      <c r="AN40" s="1129"/>
      <c r="AO40" s="312">
        <v>-494342</v>
      </c>
      <c r="AP40" s="312">
        <v>-45369</v>
      </c>
      <c r="AQ40" s="313">
        <v>-52332</v>
      </c>
      <c r="AR40" s="314">
        <v>-13.3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287</v>
      </c>
      <c r="AL41" s="1134"/>
      <c r="AM41" s="1134"/>
      <c r="AN41" s="1135"/>
      <c r="AO41" s="312">
        <v>361342</v>
      </c>
      <c r="AP41" s="312">
        <v>33163</v>
      </c>
      <c r="AQ41" s="313">
        <v>27253</v>
      </c>
      <c r="AR41" s="314">
        <v>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477</v>
      </c>
      <c r="AN49" s="1124" t="s">
        <v>510</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178254</v>
      </c>
      <c r="AN51" s="334">
        <v>15113</v>
      </c>
      <c r="AO51" s="335">
        <v>-13.5</v>
      </c>
      <c r="AP51" s="336">
        <v>103390</v>
      </c>
      <c r="AQ51" s="337">
        <v>17.100000000000001</v>
      </c>
      <c r="AR51" s="338">
        <v>-30.6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131692</v>
      </c>
      <c r="AN52" s="342">
        <v>11165</v>
      </c>
      <c r="AO52" s="343">
        <v>45.8</v>
      </c>
      <c r="AP52" s="344">
        <v>51269</v>
      </c>
      <c r="AQ52" s="345">
        <v>4.5999999999999996</v>
      </c>
      <c r="AR52" s="346">
        <v>41.2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336413</v>
      </c>
      <c r="AN53" s="334">
        <v>29001</v>
      </c>
      <c r="AO53" s="335">
        <v>91.9</v>
      </c>
      <c r="AP53" s="336">
        <v>117234</v>
      </c>
      <c r="AQ53" s="337">
        <v>13.4</v>
      </c>
      <c r="AR53" s="338">
        <v>78.5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238877</v>
      </c>
      <c r="AN54" s="342">
        <v>20593</v>
      </c>
      <c r="AO54" s="343">
        <v>84.4</v>
      </c>
      <c r="AP54" s="344">
        <v>59796</v>
      </c>
      <c r="AQ54" s="345">
        <v>16.600000000000001</v>
      </c>
      <c r="AR54" s="346">
        <v>67.8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1346431</v>
      </c>
      <c r="AN55" s="334">
        <v>118264</v>
      </c>
      <c r="AO55" s="335">
        <v>307.8</v>
      </c>
      <c r="AP55" s="336">
        <v>97758</v>
      </c>
      <c r="AQ55" s="337">
        <v>-16.600000000000001</v>
      </c>
      <c r="AR55" s="338">
        <v>324.39999999999998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1145071</v>
      </c>
      <c r="AN56" s="342">
        <v>100577</v>
      </c>
      <c r="AO56" s="343">
        <v>388.4</v>
      </c>
      <c r="AP56" s="344">
        <v>45946</v>
      </c>
      <c r="AQ56" s="345">
        <v>-23.2</v>
      </c>
      <c r="AR56" s="346">
        <v>411.6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553189</v>
      </c>
      <c r="AN57" s="334">
        <v>49640</v>
      </c>
      <c r="AO57" s="335">
        <v>-58</v>
      </c>
      <c r="AP57" s="336">
        <v>91338</v>
      </c>
      <c r="AQ57" s="337">
        <v>-6.6</v>
      </c>
      <c r="AR57" s="338">
        <v>-51.4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366889</v>
      </c>
      <c r="AN58" s="342">
        <v>32923</v>
      </c>
      <c r="AO58" s="343">
        <v>-67.3</v>
      </c>
      <c r="AP58" s="344">
        <v>43989</v>
      </c>
      <c r="AQ58" s="345">
        <v>-4.3</v>
      </c>
      <c r="AR58" s="346">
        <v>-63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357430</v>
      </c>
      <c r="AN59" s="334">
        <v>32804</v>
      </c>
      <c r="AO59" s="335">
        <v>-33.9</v>
      </c>
      <c r="AP59" s="336">
        <v>103975</v>
      </c>
      <c r="AQ59" s="337">
        <v>13.8</v>
      </c>
      <c r="AR59" s="338">
        <v>-47.7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251175</v>
      </c>
      <c r="AN60" s="342">
        <v>23052</v>
      </c>
      <c r="AO60" s="343">
        <v>-30</v>
      </c>
      <c r="AP60" s="344">
        <v>52698</v>
      </c>
      <c r="AQ60" s="345">
        <v>19.8</v>
      </c>
      <c r="AR60" s="346">
        <v>-49.8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554343</v>
      </c>
      <c r="AN61" s="349">
        <v>48964</v>
      </c>
      <c r="AO61" s="350">
        <v>58.9</v>
      </c>
      <c r="AP61" s="351">
        <v>102739</v>
      </c>
      <c r="AQ61" s="352">
        <v>4.2</v>
      </c>
      <c r="AR61" s="338">
        <v>54.7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426741</v>
      </c>
      <c r="AN62" s="342">
        <v>37662</v>
      </c>
      <c r="AO62" s="343">
        <v>84.3</v>
      </c>
      <c r="AP62" s="344">
        <v>50740</v>
      </c>
      <c r="AQ62" s="345">
        <v>2.7</v>
      </c>
      <c r="AR62" s="346">
        <v>81.599999999999994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mA7jE38vk7Boaw9cDHFqx6HdmmdPXEXQZguaBucxtuEGORB6Zj2UwA788LwpWo4mkLSPLBS/Oito21rboa5ug==" saltValue="BgdL7zBdGLm5yhnQk4g6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70" zoomScaleNormal="70" zoomScaleSheetLayoutView="55" workbookViewId="0">
      <selection activeCell="AE78" sqref="AE7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gr1to9llSnV9LL2lv47xVwf6pgokaDN0MvTTVBPfOfQnWOmr2m8vGaOMhrsExg1jBx4cTR3mdNrGutzOgDeuQ==" saltValue="K9wnSG1DIlo2NuqJWUpK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4"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bjW+MUL7UocqqQtVn4LGN+1iY3r5cHQ5WIAtBRR1htAVJkZ6cBwnAuzHbWjx8DS1H64ndlleYjzyPzBLezaVZA==" saltValue="DrkGcvNr/+sY/NgUjl3Z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6" t="s">
        <v>3</v>
      </c>
      <c r="D47" s="1136"/>
      <c r="E47" s="1137"/>
      <c r="F47" s="11">
        <v>14.19</v>
      </c>
      <c r="G47" s="12">
        <v>10.27</v>
      </c>
      <c r="H47" s="12">
        <v>16.63</v>
      </c>
      <c r="I47" s="12">
        <v>18.89</v>
      </c>
      <c r="J47" s="13">
        <v>14.79</v>
      </c>
    </row>
    <row r="48" spans="2:10" ht="57.75" customHeight="1" x14ac:dyDescent="0.15">
      <c r="B48" s="14"/>
      <c r="C48" s="1138" t="s">
        <v>4</v>
      </c>
      <c r="D48" s="1138"/>
      <c r="E48" s="1139"/>
      <c r="F48" s="15">
        <v>3.94</v>
      </c>
      <c r="G48" s="16">
        <v>2.97</v>
      </c>
      <c r="H48" s="16">
        <v>5.45</v>
      </c>
      <c r="I48" s="16">
        <v>5.82</v>
      </c>
      <c r="J48" s="17">
        <v>5.04</v>
      </c>
    </row>
    <row r="49" spans="2:10" ht="57.75" customHeight="1" thickBot="1" x14ac:dyDescent="0.2">
      <c r="B49" s="18"/>
      <c r="C49" s="1140" t="s">
        <v>5</v>
      </c>
      <c r="D49" s="1140"/>
      <c r="E49" s="1141"/>
      <c r="F49" s="19">
        <v>1.25</v>
      </c>
      <c r="G49" s="20" t="s">
        <v>529</v>
      </c>
      <c r="H49" s="20">
        <v>9.6999999999999993</v>
      </c>
      <c r="I49" s="20">
        <v>2.0099999999999998</v>
      </c>
      <c r="J49" s="21" t="s">
        <v>530</v>
      </c>
    </row>
    <row r="50" spans="2:10" x14ac:dyDescent="0.15"/>
  </sheetData>
  <sheetProtection algorithmName="SHA-512" hashValue="QDX9cj8lWlDe70idY4+di0j2QN7tAcSYMCzraAqyrxRADLkwUXQBuE+QG6mTlespQvfb0gse3rHh2lDiOOInkg==" saltValue="uxBxYUPDWKjD1fSfg+LB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8" t="s">
        <v>531</v>
      </c>
      <c r="D34" s="1148"/>
      <c r="E34" s="1149"/>
      <c r="F34" s="32">
        <v>3.94</v>
      </c>
      <c r="G34" s="33">
        <v>2.97</v>
      </c>
      <c r="H34" s="33">
        <v>5.45</v>
      </c>
      <c r="I34" s="33">
        <v>5.81</v>
      </c>
      <c r="J34" s="34">
        <v>5.03</v>
      </c>
      <c r="K34" s="22"/>
      <c r="L34" s="22"/>
      <c r="M34" s="22"/>
      <c r="N34" s="22"/>
      <c r="O34" s="22"/>
      <c r="P34" s="22"/>
    </row>
    <row r="35" spans="1:16" ht="39" customHeight="1" x14ac:dyDescent="0.15">
      <c r="A35" s="22"/>
      <c r="B35" s="35"/>
      <c r="C35" s="1142" t="s">
        <v>532</v>
      </c>
      <c r="D35" s="1143"/>
      <c r="E35" s="1144"/>
      <c r="F35" s="36">
        <v>1.1299999999999999</v>
      </c>
      <c r="G35" s="37">
        <v>0.78</v>
      </c>
      <c r="H35" s="37">
        <v>1.01</v>
      </c>
      <c r="I35" s="37">
        <v>2.0499999999999998</v>
      </c>
      <c r="J35" s="38">
        <v>1.88</v>
      </c>
      <c r="K35" s="22"/>
      <c r="L35" s="22"/>
      <c r="M35" s="22"/>
      <c r="N35" s="22"/>
      <c r="O35" s="22"/>
      <c r="P35" s="22"/>
    </row>
    <row r="36" spans="1:16" ht="39" customHeight="1" x14ac:dyDescent="0.15">
      <c r="A36" s="22"/>
      <c r="B36" s="35"/>
      <c r="C36" s="1142" t="s">
        <v>533</v>
      </c>
      <c r="D36" s="1143"/>
      <c r="E36" s="1144"/>
      <c r="F36" s="36">
        <v>1.58</v>
      </c>
      <c r="G36" s="37">
        <v>0.17</v>
      </c>
      <c r="H36" s="37">
        <v>0.67</v>
      </c>
      <c r="I36" s="37">
        <v>0.14000000000000001</v>
      </c>
      <c r="J36" s="38">
        <v>0.7</v>
      </c>
      <c r="K36" s="22"/>
      <c r="L36" s="22"/>
      <c r="M36" s="22"/>
      <c r="N36" s="22"/>
      <c r="O36" s="22"/>
      <c r="P36" s="22"/>
    </row>
    <row r="37" spans="1:16" ht="39" customHeight="1" x14ac:dyDescent="0.15">
      <c r="A37" s="22"/>
      <c r="B37" s="35"/>
      <c r="C37" s="1142" t="s">
        <v>534</v>
      </c>
      <c r="D37" s="1143"/>
      <c r="E37" s="1144"/>
      <c r="F37" s="36" t="s">
        <v>486</v>
      </c>
      <c r="G37" s="37" t="s">
        <v>486</v>
      </c>
      <c r="H37" s="37" t="s">
        <v>486</v>
      </c>
      <c r="I37" s="37" t="s">
        <v>486</v>
      </c>
      <c r="J37" s="38">
        <v>0.52</v>
      </c>
      <c r="K37" s="22"/>
      <c r="L37" s="22"/>
      <c r="M37" s="22"/>
      <c r="N37" s="22"/>
      <c r="O37" s="22"/>
      <c r="P37" s="22"/>
    </row>
    <row r="38" spans="1:16" ht="39" customHeight="1" x14ac:dyDescent="0.15">
      <c r="A38" s="22"/>
      <c r="B38" s="35"/>
      <c r="C38" s="1142" t="s">
        <v>535</v>
      </c>
      <c r="D38" s="1143"/>
      <c r="E38" s="1144"/>
      <c r="F38" s="36">
        <v>0</v>
      </c>
      <c r="G38" s="37">
        <v>0</v>
      </c>
      <c r="H38" s="37">
        <v>0</v>
      </c>
      <c r="I38" s="37">
        <v>0</v>
      </c>
      <c r="J38" s="38">
        <v>0</v>
      </c>
      <c r="K38" s="22"/>
      <c r="L38" s="22"/>
      <c r="M38" s="22"/>
      <c r="N38" s="22"/>
      <c r="O38" s="22"/>
      <c r="P38" s="22"/>
    </row>
    <row r="39" spans="1:16" ht="39" customHeight="1" x14ac:dyDescent="0.15">
      <c r="A39" s="22"/>
      <c r="B39" s="35"/>
      <c r="C39" s="1142" t="s">
        <v>536</v>
      </c>
      <c r="D39" s="1143"/>
      <c r="E39" s="1144"/>
      <c r="F39" s="36">
        <v>0</v>
      </c>
      <c r="G39" s="37">
        <v>0</v>
      </c>
      <c r="H39" s="37">
        <v>0</v>
      </c>
      <c r="I39" s="37">
        <v>0</v>
      </c>
      <c r="J39" s="38">
        <v>0</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537</v>
      </c>
      <c r="D42" s="1143"/>
      <c r="E42" s="1144"/>
      <c r="F42" s="36" t="s">
        <v>486</v>
      </c>
      <c r="G42" s="37" t="s">
        <v>486</v>
      </c>
      <c r="H42" s="37" t="s">
        <v>486</v>
      </c>
      <c r="I42" s="37" t="s">
        <v>486</v>
      </c>
      <c r="J42" s="38" t="s">
        <v>486</v>
      </c>
      <c r="K42" s="22"/>
      <c r="L42" s="22"/>
      <c r="M42" s="22"/>
      <c r="N42" s="22"/>
      <c r="O42" s="22"/>
      <c r="P42" s="22"/>
    </row>
    <row r="43" spans="1:16" ht="39" customHeight="1" thickBot="1" x14ac:dyDescent="0.2">
      <c r="A43" s="22"/>
      <c r="B43" s="40"/>
      <c r="C43" s="1145" t="s">
        <v>538</v>
      </c>
      <c r="D43" s="1146"/>
      <c r="E43" s="1147"/>
      <c r="F43" s="41">
        <v>0.06</v>
      </c>
      <c r="G43" s="42">
        <v>0.16</v>
      </c>
      <c r="H43" s="42">
        <v>0</v>
      </c>
      <c r="I43" s="42">
        <v>1.06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SKnF3+1Koxn+or/lRjpDa5kIAENC6+DKmiXb7BujRFYjY5+7l8NDTpgHJQSjaBtXCHIgCwGTzTDTIymXlL/0g==" saltValue="apsvavnbVm4/tbNzGG9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0" t="s">
        <v>9</v>
      </c>
      <c r="C45" s="1151"/>
      <c r="D45" s="58"/>
      <c r="E45" s="1156" t="s">
        <v>10</v>
      </c>
      <c r="F45" s="1156"/>
      <c r="G45" s="1156"/>
      <c r="H45" s="1156"/>
      <c r="I45" s="1156"/>
      <c r="J45" s="1157"/>
      <c r="K45" s="59">
        <v>502</v>
      </c>
      <c r="L45" s="60">
        <v>502</v>
      </c>
      <c r="M45" s="60">
        <v>497</v>
      </c>
      <c r="N45" s="60">
        <v>501</v>
      </c>
      <c r="O45" s="61">
        <v>481</v>
      </c>
      <c r="P45" s="48"/>
      <c r="Q45" s="48"/>
      <c r="R45" s="48"/>
      <c r="S45" s="48"/>
      <c r="T45" s="48"/>
      <c r="U45" s="48"/>
    </row>
    <row r="46" spans="1:21" ht="30.75" customHeight="1" x14ac:dyDescent="0.15">
      <c r="A46" s="48"/>
      <c r="B46" s="1152"/>
      <c r="C46" s="1153"/>
      <c r="D46" s="62"/>
      <c r="E46" s="1158" t="s">
        <v>11</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52"/>
      <c r="C47" s="1153"/>
      <c r="D47" s="62"/>
      <c r="E47" s="1158" t="s">
        <v>12</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52"/>
      <c r="C48" s="1153"/>
      <c r="D48" s="62"/>
      <c r="E48" s="1158" t="s">
        <v>13</v>
      </c>
      <c r="F48" s="1158"/>
      <c r="G48" s="1158"/>
      <c r="H48" s="1158"/>
      <c r="I48" s="1158"/>
      <c r="J48" s="1159"/>
      <c r="K48" s="63">
        <v>294</v>
      </c>
      <c r="L48" s="64">
        <v>299</v>
      </c>
      <c r="M48" s="64">
        <v>317</v>
      </c>
      <c r="N48" s="64">
        <v>330</v>
      </c>
      <c r="O48" s="65">
        <v>266</v>
      </c>
      <c r="P48" s="48"/>
      <c r="Q48" s="48"/>
      <c r="R48" s="48"/>
      <c r="S48" s="48"/>
      <c r="T48" s="48"/>
      <c r="U48" s="48"/>
    </row>
    <row r="49" spans="1:21" ht="30.75" customHeight="1" x14ac:dyDescent="0.15">
      <c r="A49" s="48"/>
      <c r="B49" s="1152"/>
      <c r="C49" s="1153"/>
      <c r="D49" s="62"/>
      <c r="E49" s="1158" t="s">
        <v>14</v>
      </c>
      <c r="F49" s="1158"/>
      <c r="G49" s="1158"/>
      <c r="H49" s="1158"/>
      <c r="I49" s="1158"/>
      <c r="J49" s="1159"/>
      <c r="K49" s="63">
        <v>58</v>
      </c>
      <c r="L49" s="64">
        <v>55</v>
      </c>
      <c r="M49" s="64">
        <v>58</v>
      </c>
      <c r="N49" s="64">
        <v>57</v>
      </c>
      <c r="O49" s="65">
        <v>55</v>
      </c>
      <c r="P49" s="48"/>
      <c r="Q49" s="48"/>
      <c r="R49" s="48"/>
      <c r="S49" s="48"/>
      <c r="T49" s="48"/>
      <c r="U49" s="48"/>
    </row>
    <row r="50" spans="1:21" ht="30.75" customHeight="1" x14ac:dyDescent="0.15">
      <c r="A50" s="48"/>
      <c r="B50" s="1152"/>
      <c r="C50" s="1153"/>
      <c r="D50" s="62"/>
      <c r="E50" s="1158" t="s">
        <v>15</v>
      </c>
      <c r="F50" s="1158"/>
      <c r="G50" s="1158"/>
      <c r="H50" s="1158"/>
      <c r="I50" s="1158"/>
      <c r="J50" s="1159"/>
      <c r="K50" s="63">
        <v>67</v>
      </c>
      <c r="L50" s="64">
        <v>73</v>
      </c>
      <c r="M50" s="64">
        <v>72</v>
      </c>
      <c r="N50" s="64">
        <v>71</v>
      </c>
      <c r="O50" s="65">
        <v>70</v>
      </c>
      <c r="P50" s="48"/>
      <c r="Q50" s="48"/>
      <c r="R50" s="48"/>
      <c r="S50" s="48"/>
      <c r="T50" s="48"/>
      <c r="U50" s="48"/>
    </row>
    <row r="51" spans="1:21" ht="30.75" customHeight="1" x14ac:dyDescent="0.15">
      <c r="A51" s="48"/>
      <c r="B51" s="1154"/>
      <c r="C51" s="1155"/>
      <c r="D51" s="66"/>
      <c r="E51" s="1158" t="s">
        <v>16</v>
      </c>
      <c r="F51" s="1158"/>
      <c r="G51" s="1158"/>
      <c r="H51" s="1158"/>
      <c r="I51" s="1158"/>
      <c r="J51" s="1159"/>
      <c r="K51" s="63" t="s">
        <v>486</v>
      </c>
      <c r="L51" s="64" t="s">
        <v>486</v>
      </c>
      <c r="M51" s="64">
        <v>0</v>
      </c>
      <c r="N51" s="64" t="s">
        <v>486</v>
      </c>
      <c r="O51" s="65" t="s">
        <v>486</v>
      </c>
      <c r="P51" s="48"/>
      <c r="Q51" s="48"/>
      <c r="R51" s="48"/>
      <c r="S51" s="48"/>
      <c r="T51" s="48"/>
      <c r="U51" s="48"/>
    </row>
    <row r="52" spans="1:21" ht="30.75" customHeight="1" x14ac:dyDescent="0.15">
      <c r="A52" s="48"/>
      <c r="B52" s="1160" t="s">
        <v>17</v>
      </c>
      <c r="C52" s="1161"/>
      <c r="D52" s="66"/>
      <c r="E52" s="1158" t="s">
        <v>18</v>
      </c>
      <c r="F52" s="1158"/>
      <c r="G52" s="1158"/>
      <c r="H52" s="1158"/>
      <c r="I52" s="1158"/>
      <c r="J52" s="1159"/>
      <c r="K52" s="63">
        <v>551</v>
      </c>
      <c r="L52" s="64">
        <v>543</v>
      </c>
      <c r="M52" s="64">
        <v>538</v>
      </c>
      <c r="N52" s="64">
        <v>534</v>
      </c>
      <c r="O52" s="65">
        <v>511</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370</v>
      </c>
      <c r="L53" s="69">
        <v>386</v>
      </c>
      <c r="M53" s="69">
        <v>406</v>
      </c>
      <c r="N53" s="69">
        <v>425</v>
      </c>
      <c r="O53" s="70">
        <v>361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xKYb76wJVEOhyqT7vIqqMN6zOa5bkrPrkJbxJjn0smXKeoySRdRWlyrETZyfS+5CG3U5Ht2HLNPSKyRuow4A==" saltValue="taU6WDqdamTJhQbr7RLt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20" zoomScale="70" zoomScaleNormal="70" zoomScaleSheetLayoutView="100" workbookViewId="0">
      <selection activeCell="M50" sqref="M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1" t="s">
        <v>30</v>
      </c>
      <c r="C41" s="1182"/>
      <c r="D41" s="105"/>
      <c r="E41" s="1187" t="s">
        <v>31</v>
      </c>
      <c r="F41" s="1187"/>
      <c r="G41" s="1187"/>
      <c r="H41" s="1188"/>
      <c r="I41" s="355">
        <v>4563</v>
      </c>
      <c r="J41" s="356">
        <v>4425</v>
      </c>
      <c r="K41" s="356">
        <v>5089</v>
      </c>
      <c r="L41" s="356">
        <v>4956</v>
      </c>
      <c r="M41" s="357">
        <v>4782</v>
      </c>
    </row>
    <row r="42" spans="2:13" ht="27.75" customHeight="1" x14ac:dyDescent="0.15">
      <c r="B42" s="1183"/>
      <c r="C42" s="1184"/>
      <c r="D42" s="106"/>
      <c r="E42" s="1189" t="s">
        <v>32</v>
      </c>
      <c r="F42" s="1189"/>
      <c r="G42" s="1189"/>
      <c r="H42" s="1190"/>
      <c r="I42" s="358">
        <v>578</v>
      </c>
      <c r="J42" s="359">
        <v>523</v>
      </c>
      <c r="K42" s="359">
        <v>468</v>
      </c>
      <c r="L42" s="359">
        <v>413</v>
      </c>
      <c r="M42" s="360">
        <v>362</v>
      </c>
    </row>
    <row r="43" spans="2:13" ht="27.75" customHeight="1" x14ac:dyDescent="0.15">
      <c r="B43" s="1183"/>
      <c r="C43" s="1184"/>
      <c r="D43" s="106"/>
      <c r="E43" s="1189" t="s">
        <v>33</v>
      </c>
      <c r="F43" s="1189"/>
      <c r="G43" s="1189"/>
      <c r="H43" s="1190"/>
      <c r="I43" s="358">
        <v>4526</v>
      </c>
      <c r="J43" s="359">
        <v>4345</v>
      </c>
      <c r="K43" s="359">
        <v>4232</v>
      </c>
      <c r="L43" s="359">
        <v>4148</v>
      </c>
      <c r="M43" s="360">
        <v>3955</v>
      </c>
    </row>
    <row r="44" spans="2:13" ht="27.75" customHeight="1" x14ac:dyDescent="0.15">
      <c r="B44" s="1183"/>
      <c r="C44" s="1184"/>
      <c r="D44" s="106"/>
      <c r="E44" s="1189" t="s">
        <v>34</v>
      </c>
      <c r="F44" s="1189"/>
      <c r="G44" s="1189"/>
      <c r="H44" s="1190"/>
      <c r="I44" s="358">
        <v>629</v>
      </c>
      <c r="J44" s="359">
        <v>544</v>
      </c>
      <c r="K44" s="359">
        <v>482</v>
      </c>
      <c r="L44" s="359">
        <v>422</v>
      </c>
      <c r="M44" s="360">
        <v>461</v>
      </c>
    </row>
    <row r="45" spans="2:13" ht="27.75" customHeight="1" x14ac:dyDescent="0.15">
      <c r="B45" s="1183"/>
      <c r="C45" s="1184"/>
      <c r="D45" s="106"/>
      <c r="E45" s="1189" t="s">
        <v>35</v>
      </c>
      <c r="F45" s="1189"/>
      <c r="G45" s="1189"/>
      <c r="H45" s="1190"/>
      <c r="I45" s="358">
        <v>1073</v>
      </c>
      <c r="J45" s="359">
        <v>1044</v>
      </c>
      <c r="K45" s="359">
        <v>1004</v>
      </c>
      <c r="L45" s="359">
        <v>961</v>
      </c>
      <c r="M45" s="360">
        <v>923</v>
      </c>
    </row>
    <row r="46" spans="2:13" ht="27.75" customHeight="1" x14ac:dyDescent="0.15">
      <c r="B46" s="1183"/>
      <c r="C46" s="1184"/>
      <c r="D46" s="107"/>
      <c r="E46" s="1189" t="s">
        <v>36</v>
      </c>
      <c r="F46" s="1189"/>
      <c r="G46" s="1189"/>
      <c r="H46" s="1190"/>
      <c r="I46" s="358" t="s">
        <v>486</v>
      </c>
      <c r="J46" s="359" t="s">
        <v>486</v>
      </c>
      <c r="K46" s="359" t="s">
        <v>486</v>
      </c>
      <c r="L46" s="359" t="s">
        <v>486</v>
      </c>
      <c r="M46" s="360" t="s">
        <v>486</v>
      </c>
    </row>
    <row r="47" spans="2:13" ht="27.75" customHeight="1" x14ac:dyDescent="0.15">
      <c r="B47" s="1183"/>
      <c r="C47" s="1184"/>
      <c r="D47" s="108"/>
      <c r="E47" s="1191" t="s">
        <v>37</v>
      </c>
      <c r="F47" s="1192"/>
      <c r="G47" s="1192"/>
      <c r="H47" s="1193"/>
      <c r="I47" s="358" t="s">
        <v>486</v>
      </c>
      <c r="J47" s="359" t="s">
        <v>486</v>
      </c>
      <c r="K47" s="359" t="s">
        <v>486</v>
      </c>
      <c r="L47" s="359" t="s">
        <v>486</v>
      </c>
      <c r="M47" s="360" t="s">
        <v>486</v>
      </c>
    </row>
    <row r="48" spans="2:13" ht="27.75" customHeight="1" x14ac:dyDescent="0.15">
      <c r="B48" s="1183"/>
      <c r="C48" s="1184"/>
      <c r="D48" s="106"/>
      <c r="E48" s="1189" t="s">
        <v>38</v>
      </c>
      <c r="F48" s="1189"/>
      <c r="G48" s="1189"/>
      <c r="H48" s="1190"/>
      <c r="I48" s="358" t="s">
        <v>486</v>
      </c>
      <c r="J48" s="359" t="s">
        <v>486</v>
      </c>
      <c r="K48" s="359" t="s">
        <v>486</v>
      </c>
      <c r="L48" s="359" t="s">
        <v>486</v>
      </c>
      <c r="M48" s="360" t="s">
        <v>486</v>
      </c>
    </row>
    <row r="49" spans="2:13" ht="27.75" customHeight="1" x14ac:dyDescent="0.15">
      <c r="B49" s="1185"/>
      <c r="C49" s="1186"/>
      <c r="D49" s="106"/>
      <c r="E49" s="1189" t="s">
        <v>39</v>
      </c>
      <c r="F49" s="1189"/>
      <c r="G49" s="1189"/>
      <c r="H49" s="1190"/>
      <c r="I49" s="358" t="s">
        <v>486</v>
      </c>
      <c r="J49" s="359" t="s">
        <v>486</v>
      </c>
      <c r="K49" s="359" t="s">
        <v>486</v>
      </c>
      <c r="L49" s="359" t="s">
        <v>486</v>
      </c>
      <c r="M49" s="360" t="s">
        <v>486</v>
      </c>
    </row>
    <row r="50" spans="2:13" ht="27.75" customHeight="1" x14ac:dyDescent="0.15">
      <c r="B50" s="1194" t="s">
        <v>40</v>
      </c>
      <c r="C50" s="1195"/>
      <c r="D50" s="109"/>
      <c r="E50" s="1189" t="s">
        <v>41</v>
      </c>
      <c r="F50" s="1189"/>
      <c r="G50" s="1189"/>
      <c r="H50" s="1190"/>
      <c r="I50" s="358">
        <v>1004</v>
      </c>
      <c r="J50" s="359">
        <v>915</v>
      </c>
      <c r="K50" s="359">
        <v>1135</v>
      </c>
      <c r="L50" s="359">
        <v>1158</v>
      </c>
      <c r="M50" s="360">
        <v>1023</v>
      </c>
    </row>
    <row r="51" spans="2:13" ht="27.75" customHeight="1" x14ac:dyDescent="0.15">
      <c r="B51" s="1183"/>
      <c r="C51" s="1184"/>
      <c r="D51" s="106"/>
      <c r="E51" s="1189" t="s">
        <v>42</v>
      </c>
      <c r="F51" s="1189"/>
      <c r="G51" s="1189"/>
      <c r="H51" s="1190"/>
      <c r="I51" s="358">
        <v>136</v>
      </c>
      <c r="J51" s="359">
        <v>114</v>
      </c>
      <c r="K51" s="359">
        <v>107</v>
      </c>
      <c r="L51" s="359">
        <v>96</v>
      </c>
      <c r="M51" s="360">
        <v>73</v>
      </c>
    </row>
    <row r="52" spans="2:13" ht="27.75" customHeight="1" x14ac:dyDescent="0.15">
      <c r="B52" s="1185"/>
      <c r="C52" s="1186"/>
      <c r="D52" s="106"/>
      <c r="E52" s="1189" t="s">
        <v>43</v>
      </c>
      <c r="F52" s="1189"/>
      <c r="G52" s="1189"/>
      <c r="H52" s="1190"/>
      <c r="I52" s="358">
        <v>5924</v>
      </c>
      <c r="J52" s="359">
        <v>5684</v>
      </c>
      <c r="K52" s="359">
        <v>6015</v>
      </c>
      <c r="L52" s="359">
        <v>5860</v>
      </c>
      <c r="M52" s="360">
        <v>5644</v>
      </c>
    </row>
    <row r="53" spans="2:13" ht="27.75" customHeight="1" thickBot="1" x14ac:dyDescent="0.2">
      <c r="B53" s="1196" t="s">
        <v>19</v>
      </c>
      <c r="C53" s="1197"/>
      <c r="D53" s="110"/>
      <c r="E53" s="1198" t="s">
        <v>44</v>
      </c>
      <c r="F53" s="1198"/>
      <c r="G53" s="1198"/>
      <c r="H53" s="1199"/>
      <c r="I53" s="361">
        <v>4306</v>
      </c>
      <c r="J53" s="362">
        <v>4168</v>
      </c>
      <c r="K53" s="362">
        <v>4017</v>
      </c>
      <c r="L53" s="362">
        <v>3787</v>
      </c>
      <c r="M53" s="363">
        <v>3742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vXCfTNce21LnMJDCKZHnRUyuWjillvYZfa3rZy96ivIRRJsUiABPxO81yD+c+pUIqk078iz7IQCfEubhD9SmA==" saltValue="loeIv4Wr9b1AlRlaJsHA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E37" zoomScale="55" zoomScaleNormal="55"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8" t="s">
        <v>46</v>
      </c>
      <c r="D55" s="1208"/>
      <c r="E55" s="1209"/>
      <c r="F55" s="122">
        <v>635</v>
      </c>
      <c r="G55" s="122">
        <v>702</v>
      </c>
      <c r="H55" s="123">
        <v>548</v>
      </c>
    </row>
    <row r="56" spans="2:8" ht="52.5" customHeight="1" x14ac:dyDescent="0.15">
      <c r="B56" s="124"/>
      <c r="C56" s="1210" t="s">
        <v>47</v>
      </c>
      <c r="D56" s="1210"/>
      <c r="E56" s="1211"/>
      <c r="F56" s="125">
        <v>5</v>
      </c>
      <c r="G56" s="125">
        <v>5</v>
      </c>
      <c r="H56" s="126">
        <v>5</v>
      </c>
    </row>
    <row r="57" spans="2:8" ht="53.25" customHeight="1" x14ac:dyDescent="0.15">
      <c r="B57" s="124"/>
      <c r="C57" s="1212" t="s">
        <v>48</v>
      </c>
      <c r="D57" s="1212"/>
      <c r="E57" s="1213"/>
      <c r="F57" s="127">
        <v>190</v>
      </c>
      <c r="G57" s="127">
        <v>152</v>
      </c>
      <c r="H57" s="128">
        <v>152</v>
      </c>
    </row>
    <row r="58" spans="2:8" ht="45.75" customHeight="1" x14ac:dyDescent="0.15">
      <c r="B58" s="129"/>
      <c r="C58" s="1200" t="s">
        <v>563</v>
      </c>
      <c r="D58" s="1201"/>
      <c r="E58" s="1202"/>
      <c r="F58" s="130">
        <v>78</v>
      </c>
      <c r="G58" s="130">
        <v>78</v>
      </c>
      <c r="H58" s="131">
        <v>78</v>
      </c>
    </row>
    <row r="59" spans="2:8" ht="45.75" customHeight="1" x14ac:dyDescent="0.15">
      <c r="B59" s="129"/>
      <c r="C59" s="1200" t="s">
        <v>564</v>
      </c>
      <c r="D59" s="1201"/>
      <c r="E59" s="1202"/>
      <c r="F59" s="130">
        <v>73</v>
      </c>
      <c r="G59" s="130">
        <v>33</v>
      </c>
      <c r="H59" s="131">
        <v>33</v>
      </c>
    </row>
    <row r="60" spans="2:8" ht="45.75" customHeight="1" x14ac:dyDescent="0.15">
      <c r="B60" s="129"/>
      <c r="C60" s="1200" t="s">
        <v>565</v>
      </c>
      <c r="D60" s="1201"/>
      <c r="E60" s="1202"/>
      <c r="F60" s="130">
        <v>23</v>
      </c>
      <c r="G60" s="130">
        <v>23</v>
      </c>
      <c r="H60" s="131">
        <v>23</v>
      </c>
    </row>
    <row r="61" spans="2:8" ht="45.75" customHeight="1" x14ac:dyDescent="0.15">
      <c r="B61" s="129"/>
      <c r="C61" s="1200" t="s">
        <v>566</v>
      </c>
      <c r="D61" s="1201"/>
      <c r="E61" s="1202"/>
      <c r="F61" s="130">
        <v>5</v>
      </c>
      <c r="G61" s="130">
        <v>7</v>
      </c>
      <c r="H61" s="131">
        <v>9</v>
      </c>
    </row>
    <row r="62" spans="2:8" ht="45.75" customHeight="1" thickBot="1" x14ac:dyDescent="0.2">
      <c r="B62" s="132"/>
      <c r="C62" s="1203" t="s">
        <v>567</v>
      </c>
      <c r="D62" s="1204"/>
      <c r="E62" s="1205"/>
      <c r="F62" s="133">
        <v>5</v>
      </c>
      <c r="G62" s="133">
        <v>5</v>
      </c>
      <c r="H62" s="134">
        <v>5</v>
      </c>
    </row>
    <row r="63" spans="2:8" ht="52.5" customHeight="1" thickBot="1" x14ac:dyDescent="0.2">
      <c r="B63" s="135"/>
      <c r="C63" s="1206" t="s">
        <v>49</v>
      </c>
      <c r="D63" s="1206"/>
      <c r="E63" s="1207"/>
      <c r="F63" s="136">
        <v>830</v>
      </c>
      <c r="G63" s="136">
        <v>859</v>
      </c>
      <c r="H63" s="137">
        <v>706</v>
      </c>
    </row>
    <row r="64" spans="2:8" x14ac:dyDescent="0.15"/>
  </sheetData>
  <sheetProtection algorithmName="SHA-512" hashValue="mOA92ZKnZuHvamVw24lIcB3Xr9vJSgKlqt9stK7e8cJta2CXS1aHfTh4XvmUFXL9cMiCnUGnpdZEuI0pVgC7Sw==" saltValue="rKR36YXj8EoKrAeqU/5i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15113</v>
      </c>
      <c r="E3" s="156"/>
      <c r="F3" s="157">
        <v>103390</v>
      </c>
      <c r="G3" s="158"/>
      <c r="H3" s="159"/>
    </row>
    <row r="4" spans="1:8" x14ac:dyDescent="0.15">
      <c r="A4" s="160"/>
      <c r="B4" s="161"/>
      <c r="C4" s="162"/>
      <c r="D4" s="163">
        <v>11165</v>
      </c>
      <c r="E4" s="164"/>
      <c r="F4" s="165">
        <v>51269</v>
      </c>
      <c r="G4" s="166"/>
      <c r="H4" s="167"/>
    </row>
    <row r="5" spans="1:8" x14ac:dyDescent="0.15">
      <c r="A5" s="148" t="s">
        <v>518</v>
      </c>
      <c r="B5" s="153"/>
      <c r="C5" s="154"/>
      <c r="D5" s="155">
        <v>29001</v>
      </c>
      <c r="E5" s="156"/>
      <c r="F5" s="157">
        <v>117234</v>
      </c>
      <c r="G5" s="158"/>
      <c r="H5" s="159"/>
    </row>
    <row r="6" spans="1:8" x14ac:dyDescent="0.15">
      <c r="A6" s="160"/>
      <c r="B6" s="161"/>
      <c r="C6" s="162"/>
      <c r="D6" s="163">
        <v>20593</v>
      </c>
      <c r="E6" s="164"/>
      <c r="F6" s="165">
        <v>59796</v>
      </c>
      <c r="G6" s="166"/>
      <c r="H6" s="167"/>
    </row>
    <row r="7" spans="1:8" x14ac:dyDescent="0.15">
      <c r="A7" s="148" t="s">
        <v>519</v>
      </c>
      <c r="B7" s="153"/>
      <c r="C7" s="154"/>
      <c r="D7" s="155">
        <v>118264</v>
      </c>
      <c r="E7" s="156"/>
      <c r="F7" s="157">
        <v>97758</v>
      </c>
      <c r="G7" s="158"/>
      <c r="H7" s="159"/>
    </row>
    <row r="8" spans="1:8" x14ac:dyDescent="0.15">
      <c r="A8" s="160"/>
      <c r="B8" s="161"/>
      <c r="C8" s="162"/>
      <c r="D8" s="163">
        <v>100577</v>
      </c>
      <c r="E8" s="164"/>
      <c r="F8" s="165">
        <v>45946</v>
      </c>
      <c r="G8" s="166"/>
      <c r="H8" s="167"/>
    </row>
    <row r="9" spans="1:8" x14ac:dyDescent="0.15">
      <c r="A9" s="148" t="s">
        <v>520</v>
      </c>
      <c r="B9" s="153"/>
      <c r="C9" s="154"/>
      <c r="D9" s="155">
        <v>49640</v>
      </c>
      <c r="E9" s="156"/>
      <c r="F9" s="157">
        <v>91338</v>
      </c>
      <c r="G9" s="158"/>
      <c r="H9" s="159"/>
    </row>
    <row r="10" spans="1:8" x14ac:dyDescent="0.15">
      <c r="A10" s="160"/>
      <c r="B10" s="161"/>
      <c r="C10" s="162"/>
      <c r="D10" s="163">
        <v>32923</v>
      </c>
      <c r="E10" s="164"/>
      <c r="F10" s="165">
        <v>43989</v>
      </c>
      <c r="G10" s="166"/>
      <c r="H10" s="167"/>
    </row>
    <row r="11" spans="1:8" x14ac:dyDescent="0.15">
      <c r="A11" s="148" t="s">
        <v>521</v>
      </c>
      <c r="B11" s="153"/>
      <c r="C11" s="154"/>
      <c r="D11" s="155">
        <v>32804</v>
      </c>
      <c r="E11" s="156"/>
      <c r="F11" s="157">
        <v>103975</v>
      </c>
      <c r="G11" s="158"/>
      <c r="H11" s="159"/>
    </row>
    <row r="12" spans="1:8" x14ac:dyDescent="0.15">
      <c r="A12" s="160"/>
      <c r="B12" s="161"/>
      <c r="C12" s="168"/>
      <c r="D12" s="163">
        <v>23052</v>
      </c>
      <c r="E12" s="164"/>
      <c r="F12" s="165">
        <v>52698</v>
      </c>
      <c r="G12" s="166"/>
      <c r="H12" s="167"/>
    </row>
    <row r="13" spans="1:8" x14ac:dyDescent="0.15">
      <c r="A13" s="148"/>
      <c r="B13" s="153"/>
      <c r="C13" s="169"/>
      <c r="D13" s="170">
        <v>48964</v>
      </c>
      <c r="E13" s="171"/>
      <c r="F13" s="172">
        <v>102739</v>
      </c>
      <c r="G13" s="173"/>
      <c r="H13" s="159"/>
    </row>
    <row r="14" spans="1:8" x14ac:dyDescent="0.15">
      <c r="A14" s="160"/>
      <c r="B14" s="161"/>
      <c r="C14" s="162"/>
      <c r="D14" s="163">
        <v>37662</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3.94</v>
      </c>
      <c r="C19" s="174">
        <f>ROUND(VALUE(SUBSTITUTE(実質収支比率等に係る経年分析!G$48,"▲","-")),2)</f>
        <v>2.97</v>
      </c>
      <c r="D19" s="174">
        <f>ROUND(VALUE(SUBSTITUTE(実質収支比率等に係る経年分析!H$48,"▲","-")),2)</f>
        <v>5.45</v>
      </c>
      <c r="E19" s="174">
        <f>ROUND(VALUE(SUBSTITUTE(実質収支比率等に係る経年分析!I$48,"▲","-")),2)</f>
        <v>5.82</v>
      </c>
      <c r="F19" s="174">
        <f>ROUND(VALUE(SUBSTITUTE(実質収支比率等に係る経年分析!J$48,"▲","-")),2)</f>
        <v>5.04</v>
      </c>
    </row>
    <row r="20" spans="1:11" x14ac:dyDescent="0.15">
      <c r="A20" s="174" t="s">
        <v>53</v>
      </c>
      <c r="B20" s="174">
        <f>ROUND(VALUE(SUBSTITUTE(実質収支比率等に係る経年分析!F$47,"▲","-")),2)</f>
        <v>14.19</v>
      </c>
      <c r="C20" s="174">
        <f>ROUND(VALUE(SUBSTITUTE(実質収支比率等に係る経年分析!G$47,"▲","-")),2)</f>
        <v>10.27</v>
      </c>
      <c r="D20" s="174">
        <f>ROUND(VALUE(SUBSTITUTE(実質収支比率等に係る経年分析!H$47,"▲","-")),2)</f>
        <v>16.63</v>
      </c>
      <c r="E20" s="174">
        <f>ROUND(VALUE(SUBSTITUTE(実質収支比率等に係る経年分析!I$47,"▲","-")),2)</f>
        <v>18.89</v>
      </c>
      <c r="F20" s="174">
        <f>ROUND(VALUE(SUBSTITUTE(実質収支比率等に係る経年分析!J$47,"▲","-")),2)</f>
        <v>14.79</v>
      </c>
    </row>
    <row r="21" spans="1:11" x14ac:dyDescent="0.15">
      <c r="A21" s="174" t="s">
        <v>54</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-4.16</v>
      </c>
      <c r="D21" s="174">
        <f>IF(ISNUMBER(VALUE(SUBSTITUTE(実質収支比率等に係る経年分析!H$49,"▲","-"))),ROUND(VALUE(SUBSTITUTE(実質収支比率等に係る経年分析!H$49,"▲","-")),2),NA())</f>
        <v>9.6999999999999993</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-4.9400000000000004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熊南地域介護認定審査会事業特別会計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15">
      <c r="A35" s="175" t="str">
        <f>IF(連結実質赤字比率に係る赤字・黒字の構成分析!C$35="",NA(),連結実質赤字比率に係る赤字・黒字の構成分析!C$35)</f>
        <v>介護保険事業勘定特別会計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1.1299999999999999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2.0499999999999998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551</v>
      </c>
      <c r="E42" s="176"/>
      <c r="F42" s="176"/>
      <c r="G42" s="176">
        <f>'実質公債費比率（分子）の構造'!L$52</f>
        <v>543</v>
      </c>
      <c r="H42" s="176"/>
      <c r="I42" s="176"/>
      <c r="J42" s="176">
        <f>'実質公債費比率（分子）の構造'!M$52</f>
        <v>538</v>
      </c>
      <c r="K42" s="176"/>
      <c r="L42" s="176"/>
      <c r="M42" s="176">
        <f>'実質公債費比率（分子）の構造'!N$52</f>
        <v>534</v>
      </c>
      <c r="N42" s="176"/>
      <c r="O42" s="176"/>
      <c r="P42" s="176">
        <f>'実質公債費比率（分子）の構造'!O$52</f>
        <v>511</v>
      </c>
    </row>
    <row r="43" spans="1:16" x14ac:dyDescent="0.15">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67</v>
      </c>
      <c r="C44" s="176"/>
      <c r="D44" s="176"/>
      <c r="E44" s="176">
        <f>'実質公債費比率（分子）の構造'!L$50</f>
        <v>73</v>
      </c>
      <c r="F44" s="176"/>
      <c r="G44" s="176"/>
      <c r="H44" s="176">
        <f>'実質公債費比率（分子）の構造'!M$50</f>
        <v>72</v>
      </c>
      <c r="I44" s="176"/>
      <c r="J44" s="176"/>
      <c r="K44" s="176">
        <f>'実質公債費比率（分子）の構造'!N$50</f>
        <v>71</v>
      </c>
      <c r="L44" s="176"/>
      <c r="M44" s="176"/>
      <c r="N44" s="176">
        <f>'実質公債費比率（分子）の構造'!O$50</f>
        <v>70</v>
      </c>
      <c r="O44" s="176"/>
      <c r="P44" s="176"/>
    </row>
    <row r="45" spans="1:16" x14ac:dyDescent="0.15">
      <c r="A45" s="176" t="s">
        <v>63</v>
      </c>
      <c r="B45" s="176">
        <f>'実質公債費比率（分子）の構造'!K$49</f>
        <v>58</v>
      </c>
      <c r="C45" s="176"/>
      <c r="D45" s="176"/>
      <c r="E45" s="176">
        <f>'実質公債費比率（分子）の構造'!L$49</f>
        <v>55</v>
      </c>
      <c r="F45" s="176"/>
      <c r="G45" s="176"/>
      <c r="H45" s="176">
        <f>'実質公債費比率（分子）の構造'!M$49</f>
        <v>58</v>
      </c>
      <c r="I45" s="176"/>
      <c r="J45" s="176"/>
      <c r="K45" s="176">
        <f>'実質公債費比率（分子）の構造'!N$49</f>
        <v>57</v>
      </c>
      <c r="L45" s="176"/>
      <c r="M45" s="176"/>
      <c r="N45" s="176">
        <f>'実質公債費比率（分子）の構造'!O$49</f>
        <v>55</v>
      </c>
      <c r="O45" s="176"/>
      <c r="P45" s="176"/>
    </row>
    <row r="46" spans="1:16" x14ac:dyDescent="0.15">
      <c r="A46" s="176" t="s">
        <v>64</v>
      </c>
      <c r="B46" s="176">
        <f>'実質公債費比率（分子）の構造'!K$48</f>
        <v>294</v>
      </c>
      <c r="C46" s="176"/>
      <c r="D46" s="176"/>
      <c r="E46" s="176">
        <f>'実質公債費比率（分子）の構造'!L$48</f>
        <v>299</v>
      </c>
      <c r="F46" s="176"/>
      <c r="G46" s="176"/>
      <c r="H46" s="176">
        <f>'実質公債費比率（分子）の構造'!M$48</f>
        <v>317</v>
      </c>
      <c r="I46" s="176"/>
      <c r="J46" s="176"/>
      <c r="K46" s="176">
        <f>'実質公債費比率（分子）の構造'!N$48</f>
        <v>330</v>
      </c>
      <c r="L46" s="176"/>
      <c r="M46" s="176"/>
      <c r="N46" s="176">
        <f>'実質公債費比率（分子）の構造'!O$48</f>
        <v>266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502</v>
      </c>
      <c r="C49" s="176"/>
      <c r="D49" s="176"/>
      <c r="E49" s="176">
        <f>'実質公債費比率（分子）の構造'!L$45</f>
        <v>502</v>
      </c>
      <c r="F49" s="176"/>
      <c r="G49" s="176"/>
      <c r="H49" s="176">
        <f>'実質公債費比率（分子）の構造'!M$45</f>
        <v>497</v>
      </c>
      <c r="I49" s="176"/>
      <c r="J49" s="176"/>
      <c r="K49" s="176">
        <f>'実質公債費比率（分子）の構造'!N$45</f>
        <v>501</v>
      </c>
      <c r="L49" s="176"/>
      <c r="M49" s="176"/>
      <c r="N49" s="176">
        <f>'実質公債費比率（分子）の構造'!O$45</f>
        <v>481</v>
      </c>
      <c r="O49" s="176"/>
      <c r="P49" s="176"/>
    </row>
    <row r="50" spans="1:16" x14ac:dyDescent="0.15">
      <c r="A50" s="176" t="s">
        <v>67</v>
      </c>
      <c r="B50" s="176" t="e">
        <f>NA()</f>
        <v>#N/A</v>
      </c>
      <c r="C50" s="176">
        <f>IF(ISNUMBER('実質公債費比率（分子）の構造'!K$53),'実質公債費比率（分子）の構造'!K$53,NA())</f>
        <v>370</v>
      </c>
      <c r="D50" s="176" t="e">
        <f>NA()</f>
        <v>#N/A</v>
      </c>
      <c r="E50" s="176" t="e">
        <f>NA()</f>
        <v>#N/A</v>
      </c>
      <c r="F50" s="176">
        <f>IF(ISNUMBER('実質公債費比率（分子）の構造'!L$53),'実質公債費比率（分子）の構造'!L$53,NA())</f>
        <v>386</v>
      </c>
      <c r="G50" s="176" t="e">
        <f>NA()</f>
        <v>#N/A</v>
      </c>
      <c r="H50" s="176" t="e">
        <f>NA()</f>
        <v>#N/A</v>
      </c>
      <c r="I50" s="176">
        <f>IF(ISNUMBER('実質公債費比率（分子）の構造'!M$53),'実質公債費比率（分子）の構造'!M$53,NA())</f>
        <v>406</v>
      </c>
      <c r="J50" s="176" t="e">
        <f>NA()</f>
        <v>#N/A</v>
      </c>
      <c r="K50" s="176" t="e">
        <f>NA()</f>
        <v>#N/A</v>
      </c>
      <c r="L50" s="176">
        <f>IF(ISNUMBER('実質公債費比率（分子）の構造'!N$53),'実質公債費比率（分子）の構造'!N$53,NA())</f>
        <v>425</v>
      </c>
      <c r="M50" s="176" t="e">
        <f>NA()</f>
        <v>#N/A</v>
      </c>
      <c r="N50" s="176" t="e">
        <f>NA()</f>
        <v>#N/A</v>
      </c>
      <c r="O50" s="176">
        <f>IF(ISNUMBER('実質公債費比率（分子）の構造'!O$53),'実質公債費比率（分子）の構造'!O$53,NA())</f>
        <v>361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5924</v>
      </c>
      <c r="E56" s="175"/>
      <c r="F56" s="175"/>
      <c r="G56" s="175">
        <f>'将来負担比率（分子）の構造'!J$52</f>
        <v>5684</v>
      </c>
      <c r="H56" s="175"/>
      <c r="I56" s="175"/>
      <c r="J56" s="175">
        <f>'将来負担比率（分子）の構造'!K$52</f>
        <v>6015</v>
      </c>
      <c r="K56" s="175"/>
      <c r="L56" s="175"/>
      <c r="M56" s="175">
        <f>'将来負担比率（分子）の構造'!L$52</f>
        <v>5860</v>
      </c>
      <c r="N56" s="175"/>
      <c r="O56" s="175"/>
      <c r="P56" s="175">
        <f>'将来負担比率（分子）の構造'!M$52</f>
        <v>5644</v>
      </c>
    </row>
    <row r="57" spans="1:16" x14ac:dyDescent="0.15">
      <c r="A57" s="175" t="s">
        <v>42</v>
      </c>
      <c r="B57" s="175"/>
      <c r="C57" s="175"/>
      <c r="D57" s="175">
        <f>'将来負担比率（分子）の構造'!I$51</f>
        <v>136</v>
      </c>
      <c r="E57" s="175"/>
      <c r="F57" s="175"/>
      <c r="G57" s="175">
        <f>'将来負担比率（分子）の構造'!J$51</f>
        <v>114</v>
      </c>
      <c r="H57" s="175"/>
      <c r="I57" s="175"/>
      <c r="J57" s="175">
        <f>'将来負担比率（分子）の構造'!K$51</f>
        <v>107</v>
      </c>
      <c r="K57" s="175"/>
      <c r="L57" s="175"/>
      <c r="M57" s="175">
        <f>'将来負担比率（分子）の構造'!L$51</f>
        <v>96</v>
      </c>
      <c r="N57" s="175"/>
      <c r="O57" s="175"/>
      <c r="P57" s="175">
        <f>'将来負担比率（分子）の構造'!M$51</f>
        <v>73</v>
      </c>
    </row>
    <row r="58" spans="1:16" x14ac:dyDescent="0.15">
      <c r="A58" s="175" t="s">
        <v>41</v>
      </c>
      <c r="B58" s="175"/>
      <c r="C58" s="175"/>
      <c r="D58" s="175">
        <f>'将来負担比率（分子）の構造'!I$50</f>
        <v>1004</v>
      </c>
      <c r="E58" s="175"/>
      <c r="F58" s="175"/>
      <c r="G58" s="175">
        <f>'将来負担比率（分子）の構造'!J$50</f>
        <v>915</v>
      </c>
      <c r="H58" s="175"/>
      <c r="I58" s="175"/>
      <c r="J58" s="175">
        <f>'将来負担比率（分子）の構造'!K$50</f>
        <v>1135</v>
      </c>
      <c r="K58" s="175"/>
      <c r="L58" s="175"/>
      <c r="M58" s="175">
        <f>'将来負担比率（分子）の構造'!L$50</f>
        <v>1158</v>
      </c>
      <c r="N58" s="175"/>
      <c r="O58" s="175"/>
      <c r="P58" s="175">
        <f>'将来負担比率（分子）の構造'!M$50</f>
        <v>1023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1073</v>
      </c>
      <c r="C62" s="175"/>
      <c r="D62" s="175"/>
      <c r="E62" s="175">
        <f>'将来負担比率（分子）の構造'!J$45</f>
        <v>1044</v>
      </c>
      <c r="F62" s="175"/>
      <c r="G62" s="175"/>
      <c r="H62" s="175">
        <f>'将来負担比率（分子）の構造'!K$45</f>
        <v>1004</v>
      </c>
      <c r="I62" s="175"/>
      <c r="J62" s="175"/>
      <c r="K62" s="175">
        <f>'将来負担比率（分子）の構造'!L$45</f>
        <v>961</v>
      </c>
      <c r="L62" s="175"/>
      <c r="M62" s="175"/>
      <c r="N62" s="175">
        <f>'将来負担比率（分子）の構造'!M$45</f>
        <v>923</v>
      </c>
      <c r="O62" s="175"/>
      <c r="P62" s="175"/>
    </row>
    <row r="63" spans="1:16" x14ac:dyDescent="0.15">
      <c r="A63" s="175" t="s">
        <v>34</v>
      </c>
      <c r="B63" s="175">
        <f>'将来負担比率（分子）の構造'!I$44</f>
        <v>629</v>
      </c>
      <c r="C63" s="175"/>
      <c r="D63" s="175"/>
      <c r="E63" s="175">
        <f>'将来負担比率（分子）の構造'!J$44</f>
        <v>544</v>
      </c>
      <c r="F63" s="175"/>
      <c r="G63" s="175"/>
      <c r="H63" s="175">
        <f>'将来負担比率（分子）の構造'!K$44</f>
        <v>482</v>
      </c>
      <c r="I63" s="175"/>
      <c r="J63" s="175"/>
      <c r="K63" s="175">
        <f>'将来負担比率（分子）の構造'!L$44</f>
        <v>422</v>
      </c>
      <c r="L63" s="175"/>
      <c r="M63" s="175"/>
      <c r="N63" s="175">
        <f>'将来負担比率（分子）の構造'!M$44</f>
        <v>461</v>
      </c>
      <c r="O63" s="175"/>
      <c r="P63" s="175"/>
    </row>
    <row r="64" spans="1:16" x14ac:dyDescent="0.15">
      <c r="A64" s="175" t="s">
        <v>33</v>
      </c>
      <c r="B64" s="175">
        <f>'将来負担比率（分子）の構造'!I$43</f>
        <v>4526</v>
      </c>
      <c r="C64" s="175"/>
      <c r="D64" s="175"/>
      <c r="E64" s="175">
        <f>'将来負担比率（分子）の構造'!J$43</f>
        <v>4345</v>
      </c>
      <c r="F64" s="175"/>
      <c r="G64" s="175"/>
      <c r="H64" s="175">
        <f>'将来負担比率（分子）の構造'!K$43</f>
        <v>4232</v>
      </c>
      <c r="I64" s="175"/>
      <c r="J64" s="175"/>
      <c r="K64" s="175">
        <f>'将来負担比率（分子）の構造'!L$43</f>
        <v>4148</v>
      </c>
      <c r="L64" s="175"/>
      <c r="M64" s="175"/>
      <c r="N64" s="175">
        <f>'将来負担比率（分子）の構造'!M$43</f>
        <v>3955</v>
      </c>
      <c r="O64" s="175"/>
      <c r="P64" s="175"/>
    </row>
    <row r="65" spans="1:16" x14ac:dyDescent="0.15">
      <c r="A65" s="175" t="s">
        <v>32</v>
      </c>
      <c r="B65" s="175">
        <f>'将来負担比率（分子）の構造'!I$42</f>
        <v>578</v>
      </c>
      <c r="C65" s="175"/>
      <c r="D65" s="175"/>
      <c r="E65" s="175">
        <f>'将来負担比率（分子）の構造'!J$42</f>
        <v>523</v>
      </c>
      <c r="F65" s="175"/>
      <c r="G65" s="175"/>
      <c r="H65" s="175">
        <f>'将来負担比率（分子）の構造'!K$42</f>
        <v>468</v>
      </c>
      <c r="I65" s="175"/>
      <c r="J65" s="175"/>
      <c r="K65" s="175">
        <f>'将来負担比率（分子）の構造'!L$42</f>
        <v>413</v>
      </c>
      <c r="L65" s="175"/>
      <c r="M65" s="175"/>
      <c r="N65" s="175">
        <f>'将来負担比率（分子）の構造'!M$42</f>
        <v>362</v>
      </c>
      <c r="O65" s="175"/>
      <c r="P65" s="175"/>
    </row>
    <row r="66" spans="1:16" x14ac:dyDescent="0.15">
      <c r="A66" s="175" t="s">
        <v>31</v>
      </c>
      <c r="B66" s="175">
        <f>'将来負担比率（分子）の構造'!I$41</f>
        <v>4563</v>
      </c>
      <c r="C66" s="175"/>
      <c r="D66" s="175"/>
      <c r="E66" s="175">
        <f>'将来負担比率（分子）の構造'!J$41</f>
        <v>4425</v>
      </c>
      <c r="F66" s="175"/>
      <c r="G66" s="175"/>
      <c r="H66" s="175">
        <f>'将来負担比率（分子）の構造'!K$41</f>
        <v>5089</v>
      </c>
      <c r="I66" s="175"/>
      <c r="J66" s="175"/>
      <c r="K66" s="175">
        <f>'将来負担比率（分子）の構造'!L$41</f>
        <v>4956</v>
      </c>
      <c r="L66" s="175"/>
      <c r="M66" s="175"/>
      <c r="N66" s="175">
        <f>'将来負担比率（分子）の構造'!M$41</f>
        <v>4782</v>
      </c>
      <c r="O66" s="175"/>
      <c r="P66" s="175"/>
    </row>
    <row r="67" spans="1:16" x14ac:dyDescent="0.15">
      <c r="A67" s="175" t="s">
        <v>71</v>
      </c>
      <c r="B67" s="175" t="e">
        <f>NA()</f>
        <v>#N/A</v>
      </c>
      <c r="C67" s="175">
        <f>IF(ISNUMBER('将来負担比率（分子）の構造'!I$53), IF('将来負担比率（分子）の構造'!I$53 &lt; 0, 0, '将来負担比率（分子）の構造'!I$53), NA())</f>
        <v>4306</v>
      </c>
      <c r="D67" s="175" t="e">
        <f>NA()</f>
        <v>#N/A</v>
      </c>
      <c r="E67" s="175" t="e">
        <f>NA()</f>
        <v>#N/A</v>
      </c>
      <c r="F67" s="175">
        <f>IF(ISNUMBER('将来負担比率（分子）の構造'!J$53), IF('将来負担比率（分子）の構造'!J$53 &lt; 0, 0, '将来負担比率（分子）の構造'!J$53), NA())</f>
        <v>4168</v>
      </c>
      <c r="G67" s="175" t="e">
        <f>NA()</f>
        <v>#N/A</v>
      </c>
      <c r="H67" s="175" t="e">
        <f>NA()</f>
        <v>#N/A</v>
      </c>
      <c r="I67" s="175">
        <f>IF(ISNUMBER('将来負担比率（分子）の構造'!K$53), IF('将来負担比率（分子）の構造'!K$53 &lt; 0, 0, '将来負担比率（分子）の構造'!K$53), NA())</f>
        <v>4017</v>
      </c>
      <c r="J67" s="175" t="e">
        <f>NA()</f>
        <v>#N/A</v>
      </c>
      <c r="K67" s="175" t="e">
        <f>NA()</f>
        <v>#N/A</v>
      </c>
      <c r="L67" s="175">
        <f>IF(ISNUMBER('将来負担比率（分子）の構造'!L$53), IF('将来負担比率（分子）の構造'!L$53 &lt; 0, 0, '将来負担比率（分子）の構造'!L$53), NA())</f>
        <v>3787</v>
      </c>
      <c r="M67" s="175" t="e">
        <f>NA()</f>
        <v>#N/A</v>
      </c>
      <c r="N67" s="175" t="e">
        <f>NA()</f>
        <v>#N/A</v>
      </c>
      <c r="O67" s="175">
        <f>IF(ISNUMBER('将来負担比率（分子）の構造'!M$53), IF('将来負担比率（分子）の構造'!M$53 &lt; 0, 0, '将来負担比率（分子）の構造'!M$53), NA())</f>
        <v>3742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635</v>
      </c>
      <c r="C72" s="179">
        <f>基金残高に係る経年分析!G55</f>
        <v>702</v>
      </c>
      <c r="D72" s="179">
        <f>基金残高に係る経年分析!H55</f>
        <v>548</v>
      </c>
    </row>
    <row r="73" spans="1:16" x14ac:dyDescent="0.15">
      <c r="A73" s="178" t="s">
        <v>74</v>
      </c>
      <c r="B73" s="179">
        <f>基金残高に係る経年分析!F56</f>
        <v>5</v>
      </c>
      <c r="C73" s="179">
        <f>基金残高に係る経年分析!G56</f>
        <v>5</v>
      </c>
      <c r="D73" s="179">
        <f>基金残高に係る経年分析!H56</f>
        <v>5</v>
      </c>
    </row>
    <row r="74" spans="1:16" x14ac:dyDescent="0.15">
      <c r="A74" s="178" t="s">
        <v>75</v>
      </c>
      <c r="B74" s="179">
        <f>基金残高に係る経年分析!F57</f>
        <v>190</v>
      </c>
      <c r="C74" s="179">
        <f>基金残高に係る経年分析!G57</f>
        <v>152</v>
      </c>
      <c r="D74" s="179">
        <f>基金残高に係る経年分析!H57</f>
        <v>152</v>
      </c>
    </row>
  </sheetData>
  <sheetProtection algorithmName="SHA-512" hashValue="YakkKs3hX4H9vRnWC0RETnzqlb1c2aa3AYiOym19X8t9Oj1OC++pIxT5XHCycX4JHRqEQ1Z8fyp5SObFIALWtA==" saltValue="bGkmsZDNrysk29cavaIF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2025-02-19T04:22:55Z</dcterms:created>
  <dcterms:modified xsi:type="dcterms:W3CDTF">2025-03-14T08:29:57Z</dcterms:modified>
  <cp:category/>
</cp:coreProperties>
</file>