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141\財務班用務\03_財政計画・調査\財政状況資料集一件（2回目公会計分）_C-2-0-9\2020\平成30年度財政状況資料集の作成について（2回目）\提出分\"/>
    </mc:Choice>
  </mc:AlternateContent>
  <xr:revisionPtr revIDLastSave="0" documentId="13_ncr:1_{36DFD5B7-5A00-491A-9293-20958564849E}" xr6:coauthVersionLast="45" xr6:coauthVersionMax="45" xr10:uidLastSave="{00000000-0000-0000-0000-000000000000}"/>
  <bookViews>
    <workbookView xWindow="-120" yWindow="-120" windowWidth="19440" windowHeight="15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AM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<sst xmlns="http://schemas.openxmlformats.org/spreadsheetml/2006/main" count="1127" uniqueCount="629">
  <si>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</si>
  <si>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</si>
  <si>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</si>
  <si>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</si>
  <si>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</si>
  <si>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</si>
  <si>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</si>
  <si>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</si>
  <si>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</si>
  <si>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</si>
  <si>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</si>
  <si>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</si>
  <si>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</si>
  <si>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</si>
  <si>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</si>
  <si>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</si>
  <si>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</si>
  <si>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</si>
  <si>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</si>
  <si>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</si>
  <si>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</si>
  <si>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</si>
  <si>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</si>
  <si>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</si>
  <si>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</si>
  <si>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</si>
  <si>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</si>
  <si>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</si>
  <si>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</si>
  <si>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</si>
  <si>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</si>
  <si>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</si>
  <si>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</si>
  <si>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</si>
  <si>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</si>
  <si>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</si>
  <si>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</si>
  <si>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</si>
  <si>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</si>
  <si>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</si>
  <si>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</si>
  <si>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</si>
  <si>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</si>
  <si>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</si>
  <si>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</si>
  <si>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</si>
  <si>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</si>
  <si>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</si>
  <si>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</si>
  <si>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</si>
  <si>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</si>
  <si>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</si>
  <si>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</si>
  <si>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</si>
  <si>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</si>
  <si>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</si>
  <si>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</si>
  <si>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</si>
  <si>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</si>
  <si>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</si>
  <si>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</si>
  <si>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</si>
  <si>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</si>
  <si>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</si>
  <si>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</si>
  <si>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</si>
  <si>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</si>
  <si>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</si>
  <si>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</si>
  <si>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</si>
  <si>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</si>
  <si>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</si>
  <si>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</si>
  <si>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</si>
  <si>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</si>
  <si>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</si>
  <si>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</si>
  <si>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</si>
  <si>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</si>
  <si>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</si>
  <si>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</si>
  <si>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</si>
  <si>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</si>
  <si>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</si>
  <si>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</si>
  <si>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</si>
  <si>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</si>
  <si>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</si>
  <si>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</si>
  <si>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</si>
  <si>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</si>
  <si>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</si>
  <si>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</si>
  <si>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</si>
  <si>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</si>
  <si>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</si>
  <si>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</si>
  <si>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</si>
  <si>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</si>
  <si>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</si>
  <si>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</si>
  <si>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</si>
  <si>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</si>
  <si>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</si>
  <si>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</si>
  <si>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</si>
  <si>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</si>
  <si>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</si>
  <si>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</si>
  <si>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</si>
  <si>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</si>
  <si>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</si>
  <si>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</si>
  <si>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</si>
  <si>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</si>
  <si>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</si>
  <si>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</si>
  <si>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</si>
  <si>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</si>
  <si>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</si>
  <si>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</si>
  <si>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</si>
  <si>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</si>
  <si>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</si>
  <si>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</si>
  <si>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</si>
  <si>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</si>
  <si>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</si>
  <si>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</si>
  <si>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</si>
  <si>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</si>
  <si>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</si>
  <si>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</si>
  <si>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</si>
  <si>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</si>
  <si>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</si>
  <si>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</si>
  <si>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</si>
  <si>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</si>
  <si>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</si>
  <si>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</si>
  <si>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</si>
  <si>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</si>
  <si>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</si>
  <si>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</si>
  <si>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</si>
  <si>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</si>
  <si>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</si>
  <si>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</si>
  <si>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</si>
  <si>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</si>
  <si>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4"/>
  </si>
  <si>
    <t>うち日本人(％)</t>
    <phoneticPr fontId="5"/>
  </si>
  <si>
    <t>-2.0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</si>
  <si>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</si>
  <si>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</si>
  <si>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</si>
  <si>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</si>
  <si>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</si>
  <si>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</si>
  <si>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</si>
  <si>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</si>
  <si>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</si>
  <si>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</si>
  <si>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</si>
  <si>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</si>
  <si>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</si>
  <si>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</si>
  <si>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</si>
  <si>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</si>
  <si>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</si>
  <si>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</si>
  <si>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</si>
  <si>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</si>
  <si>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</si>
  <si>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</si>
  <si>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</si>
  <si>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</si>
  <si>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</si>
  <si>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</si>
  <si>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</si>
  <si>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</si>
  <si>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</si>
  <si>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</si>
  <si>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</si>
  <si>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</si>
  <si>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</si>
  <si>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</si>
  <si>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</si>
  <si>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</si>
  <si>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</si>
  <si>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</si>
  <si>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</si>
  <si>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</si>
  <si>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</si>
  <si>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</si>
  <si>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</si>
  <si>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</si>
  <si>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</si>
  <si>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</si>
  <si>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</si>
  <si>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</si>
  <si>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</si>
  <si>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</si>
  <si>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</si>
  <si>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</si>
  <si>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</si>
  <si>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</si>
  <si>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</si>
  <si>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</si>
  <si>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</si>
  <si>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</si>
  <si>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</si>
  <si>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山口県平生町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</si>
  <si>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</si>
  <si>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</si>
  <si>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</si>
  <si>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</si>
  <si>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</si>
  <si>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</si>
  <si>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</si>
  <si>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</si>
  <si>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</si>
  <si>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</si>
  <si>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</si>
  <si>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</si>
  <si>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</si>
  <si>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</si>
  <si>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</si>
  <si>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</si>
  <si>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</si>
  <si>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</si>
  <si>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</si>
  <si>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</si>
  <si>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</si>
  <si>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</si>
  <si>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</si>
  <si>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</si>
  <si>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</si>
  <si>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</si>
  <si>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</si>
  <si>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</si>
  <si>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</si>
  <si>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</si>
  <si>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</si>
  <si>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</si>
  <si>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</si>
  <si>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</si>
  <si>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</si>
  <si>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</si>
  <si>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</si>
  <si>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</si>
  <si>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</si>
  <si>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</si>
  <si>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</si>
  <si>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</si>
  <si>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</si>
  <si>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</si>
  <si>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</si>
  <si>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</si>
  <si>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</si>
  <si>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</si>
  <si>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</si>
  <si>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</si>
  <si>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</si>
  <si>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</si>
  <si>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</si>
  <si>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</si>
  <si>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</si>
  <si>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</si>
  <si>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</si>
  <si>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</si>
  <si>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</si>
  <si>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</si>
  <si>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</si>
  <si>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</si>
  <si>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</si>
  <si>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</si>
  <si>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</si>
  <si>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</si>
  <si>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</si>
  <si>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</si>
  <si>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</si>
  <si>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</si>
  <si>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</si>
  <si>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</si>
  <si>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</si>
  <si>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</si>
  <si>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</si>
  <si>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</si>
  <si>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</si>
  <si>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</si>
  <si>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</si>
  <si>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</si>
  <si>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</si>
  <si>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</si>
  <si>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</si>
  <si>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</si>
  <si>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</si>
  <si>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</si>
  <si>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</si>
  <si>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</si>
  <si>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</si>
  <si>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</si>
  <si>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</si>
  <si>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</si>
  <si>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</si>
  <si>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</si>
  <si>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</si>
  <si>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</si>
  <si>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</si>
  <si>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</si>
  <si>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</si>
  <si>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</si>
  <si>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</si>
  <si>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</si>
  <si>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</si>
  <si>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</si>
  <si>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</si>
  <si>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</si>
  <si>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</si>
  <si>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</si>
  <si>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</si>
  <si>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</si>
  <si>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</si>
  <si>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</si>
  <si>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</si>
  <si>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</si>
  <si>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</si>
  <si>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</si>
  <si>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</si>
  <si>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</si>
  <si>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</si>
  <si>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</si>
  <si>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</si>
  <si>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</si>
  <si>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</si>
  <si>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交通</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</si>
  <si>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</si>
  <si>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</si>
  <si>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</si>
  <si>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</si>
  <si>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</si>
  <si>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</si>
  <si>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</si>
  <si>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</si>
  <si>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</si>
  <si>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</si>
  <si>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</si>
  <si>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</si>
  <si>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</si>
  <si>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</si>
  <si>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</si>
  <si>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</si>
  <si>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</si>
  <si>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</si>
  <si>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</si>
  <si>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</si>
  <si>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</si>
  <si>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</si>
  <si>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</si>
  <si>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</si>
  <si>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</si>
  <si>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山口県平生町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</si>
  <si>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</si>
  <si>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</si>
  <si>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</si>
  <si>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</si>
  <si>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</si>
  <si>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</si>
  <si>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</si>
  <si>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</si>
  <si>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</si>
  <si>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</si>
  <si>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</si>
  <si>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</si>
  <si>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</si>
  <si>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</si>
  <si>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</si>
  <si>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</si>
  <si>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</si>
  <si>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</si>
  <si>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</si>
  <si>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</si>
  <si>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</si>
  <si>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</si>
  <si>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</si>
  <si>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</si>
  <si>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</si>
  <si>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</si>
  <si>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</si>
  <si>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</si>
  <si>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</si>
  <si>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</si>
  <si>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</si>
  <si>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</si>
  <si>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</si>
  <si>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</si>
  <si>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</si>
  <si>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熊南地域介護認定審査会事業特別会計</t>
    <phoneticPr fontId="5"/>
  </si>
  <si>
    <t>-</t>
    <phoneticPr fontId="5"/>
  </si>
  <si>
    <t>介護保険事業勘定特別会計</t>
    <phoneticPr fontId="5"/>
  </si>
  <si>
    <t>後期高齢者医療事業特別会計</t>
    <phoneticPr fontId="5"/>
  </si>
  <si>
    <t>下水道事業特別会計</t>
    <phoneticPr fontId="5"/>
  </si>
  <si>
    <t>-</t>
    <phoneticPr fontId="5"/>
  </si>
  <si>
    <t>法非適用企業</t>
    <phoneticPr fontId="5"/>
  </si>
  <si>
    <t>漁業集落環境整備事業特別会計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</si>
  <si>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</si>
  <si>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</si>
  <si>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</si>
  <si>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</si>
  <si>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</si>
  <si>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</si>
  <si>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</si>
  <si>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</si>
  <si>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</si>
  <si>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</si>
  <si>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</si>
  <si>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</si>
  <si>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</si>
  <si>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</si>
  <si>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</si>
  <si>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</si>
  <si>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</si>
  <si>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</si>
  <si>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</si>
  <si>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</si>
  <si>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</si>
  <si>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</si>
  <si>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</si>
  <si>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</si>
  <si>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</si>
  <si>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</si>
  <si>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</si>
  <si>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</si>
  <si>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</si>
  <si>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</si>
  <si>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</si>
  <si>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</si>
  <si>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</si>
  <si>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</si>
  <si>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</si>
  <si>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</si>
  <si>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</si>
  <si>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</si>
  <si>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</si>
  <si>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</si>
  <si>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</si>
  <si>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</si>
  <si>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</si>
  <si>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</si>
  <si>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</si>
  <si>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</si>
  <si>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</si>
  <si>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</si>
  <si>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</si>
  <si>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</si>
  <si>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</si>
  <si>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</si>
  <si>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</si>
  <si>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</si>
  <si>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</si>
  <si>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</si>
  <si>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</si>
  <si>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</si>
  <si>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</si>
  <si>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</si>
  <si>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</si>
  <si>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</si>
  <si>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</si>
  <si>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</si>
  <si>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</si>
  <si>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</si>
  <si>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</si>
  <si>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</si>
  <si>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介護保険事業勘定特別会計</t>
    <phoneticPr fontId="5"/>
  </si>
  <si>
    <t>(Ｆ)</t>
    <phoneticPr fontId="5"/>
  </si>
  <si>
    <t>熊南地域介護認定審査会事業特別会計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</si>
  <si>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</si>
  <si>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</si>
  <si>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</si>
  <si>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</si>
  <si>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</si>
  <si>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</si>
  <si>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</si>
  <si>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</si>
  <si>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</si>
  <si>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</si>
  <si>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</si>
  <si>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</si>
  <si>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</si>
  <si>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</si>
  <si>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</si>
  <si>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</si>
  <si>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</si>
  <si>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</si>
  <si>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</si>
  <si>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</si>
  <si>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</si>
  <si>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</si>
  <si>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</si>
  <si>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</si>
  <si>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</si>
  <si>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</si>
  <si>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</si>
  <si>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</si>
  <si>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</si>
  <si>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</si>
  <si>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</si>
  <si>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</si>
  <si>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</si>
  <si>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</si>
  <si>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</si>
  <si>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</si>
  <si>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</si>
  <si>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</si>
  <si>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</si>
  <si>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</si>
  <si>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</si>
  <si>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</si>
  <si>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</si>
  <si>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</si>
  <si>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</si>
  <si>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</si>
  <si>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</si>
  <si>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</si>
  <si>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</si>
  <si>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</si>
  <si>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</si>
  <si>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</si>
  <si>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</si>
  <si>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</si>
  <si>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</si>
  <si>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</si>
  <si>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</si>
  <si>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</si>
  <si>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</si>
  <si>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</si>
  <si>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</si>
  <si>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</si>
  <si>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</si>
  <si>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</si>
  <si>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</si>
  <si>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</si>
  <si>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</si>
  <si>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</si>
  <si>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</si>
  <si>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</si>
  <si>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</si>
  <si>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</si>
  <si>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</si>
  <si>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</si>
  <si>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</si>
  <si>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</si>
  <si>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</si>
  <si>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</si>
  <si>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</si>
  <si>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</si>
  <si>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</si>
  <si>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</si>
  <si>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</si>
  <si>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</si>
  <si>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</si>
  <si>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</si>
  <si>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</si>
  <si>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</si>
  <si>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</si>
  <si>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</si>
  <si>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</si>
  <si>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</si>
  <si>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</si>
  <si>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1.56</t>
  </si>
  <si>
    <t>▲ 2.49</t>
  </si>
  <si>
    <t>▲ 0.23</t>
  </si>
  <si>
    <t>一般会計</t>
  </si>
  <si>
    <t>介護保険事業勘定特別会計</t>
  </si>
  <si>
    <t>国民健康保険事業勘定特別会計</t>
  </si>
  <si>
    <t>熊南地域介護認定審査会事業特別会計</t>
  </si>
  <si>
    <t>後期高齢者医療事業特別会計</t>
  </si>
  <si>
    <t>下水道事業特別会計</t>
  </si>
  <si>
    <t>漁業集落環境整備事業特別会計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</si>
  <si>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</si>
  <si>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</si>
  <si>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</si>
  <si>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</si>
  <si>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</si>
  <si>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</si>
  <si>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</si>
  <si>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</si>
  <si>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</si>
  <si>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</si>
  <si>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周東環境衛生組合（一般会計）</t>
  </si>
  <si>
    <t>熊南総合事務組合（一般会計）</t>
  </si>
  <si>
    <t>熊南総合事務組合（馬島・佐合島航路事業特別会計）</t>
  </si>
  <si>
    <t>田布施・平生水道企業団（水道事業会計）</t>
  </si>
  <si>
    <t>柳井地区広域消防組合（一般会計）</t>
  </si>
  <si>
    <t>柳井地域広域水道企業団（水道用水供給事業会計）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</si>
  <si>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</si>
  <si>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</si>
  <si>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</si>
  <si>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</si>
  <si>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</si>
  <si>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</si>
  <si>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</si>
  <si>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</si>
  <si>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</si>
  <si>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t>
    <phoneticPr fontId="2"/>
  </si>
  <si>
    <t>法適用事業</t>
    <rPh sb="0" eb="1">
      <t>ホウ</t>
    </rPh>
    <rPh sb="1" eb="3">
      <t>テキヨウ</t>
    </rPh>
    <rPh sb="3" eb="5">
      <t>ジギョウ</t>
    </rPh>
    <phoneticPr fontId="2"/>
  </si>
  <si>
    <t>-</t>
    <phoneticPr fontId="2"/>
  </si>
  <si>
    <t>-</t>
    <phoneticPr fontId="2"/>
  </si>
  <si>
    <t>-</t>
    <phoneticPr fontId="2"/>
  </si>
  <si>
    <t>ふるさと振興基金</t>
    <rPh sb="4" eb="6">
      <t>シンコウ</t>
    </rPh>
    <rPh sb="6" eb="8">
      <t>キキン</t>
    </rPh>
    <phoneticPr fontId="2"/>
  </si>
  <si>
    <t>公共施設建設基金</t>
    <rPh sb="0" eb="2">
      <t>コウキョウ</t>
    </rPh>
    <rPh sb="2" eb="4">
      <t>シセツ</t>
    </rPh>
    <rPh sb="4" eb="6">
      <t>ケンセツ</t>
    </rPh>
    <rPh sb="6" eb="8">
      <t>キキン</t>
    </rPh>
    <phoneticPr fontId="2"/>
  </si>
  <si>
    <t>まちづくり基金</t>
    <rPh sb="5" eb="7">
      <t>キキン</t>
    </rPh>
    <phoneticPr fontId="2"/>
  </si>
  <si>
    <t>地球温暖化対策推進基金</t>
    <rPh sb="0" eb="2">
      <t>チキュウ</t>
    </rPh>
    <rPh sb="2" eb="5">
      <t>オンダンカ</t>
    </rPh>
    <rPh sb="5" eb="7">
      <t>タイサク</t>
    </rPh>
    <rPh sb="7" eb="9">
      <t>スイシン</t>
    </rPh>
    <rPh sb="9" eb="11">
      <t>キキン</t>
    </rPh>
    <phoneticPr fontId="2"/>
  </si>
  <si>
    <t>ボートパーク管理基金</t>
    <rPh sb="6" eb="8">
      <t>カンリ</t>
    </rPh>
    <rPh sb="8" eb="10">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</si>
  <si>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</si>
  <si>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</si>
  <si>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</si>
  <si>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</si>
  <si>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</si>
  <si>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及び実質公債費比率ともに減少しているが、類似団体と比較すると高い水準である。減少している要因として、将来負担比率は、充当可能基金の増加、新規借入の抑制による地方債現在高の減少により将来負担額が減少したことである。実質公債費比率は、元利償還金の減少が主な要因である。引き続き、負担軽減のため計画的な事業実施による新規借入の抑制などに取組むとともに、基金残高を含めた一般財源の確保を図り、比率の減少に努める。</t>
    <rPh sb="0" eb="2">
      <t>ショウライ</t>
    </rPh>
    <rPh sb="2" eb="4">
      <t>フタン</t>
    </rPh>
    <rPh sb="4" eb="6">
      <t>ヒリツ</t>
    </rPh>
    <rPh sb="6" eb="7">
      <t>オヨ</t>
    </rPh>
    <rPh sb="8" eb="10">
      <t>ジッシツ</t>
    </rPh>
    <rPh sb="10" eb="12">
      <t>コウサイ</t>
    </rPh>
    <rPh sb="12" eb="13">
      <t>ヒ</t>
    </rPh>
    <rPh sb="13" eb="15">
      <t>ヒリツ</t>
    </rPh>
    <rPh sb="18" eb="20">
      <t>ゲンショウ</t>
    </rPh>
    <rPh sb="56" eb="58">
      <t>ショウライ</t>
    </rPh>
    <rPh sb="58" eb="60">
      <t>フタン</t>
    </rPh>
    <rPh sb="60" eb="62">
      <t>ヒリツ</t>
    </rPh>
    <rPh sb="64" eb="66">
      <t>ジュウトウ</t>
    </rPh>
    <rPh sb="66" eb="68">
      <t>カノウ</t>
    </rPh>
    <rPh sb="68" eb="70">
      <t>キキン</t>
    </rPh>
    <rPh sb="71" eb="73">
      <t>ゾウカ</t>
    </rPh>
    <rPh sb="76" eb="78">
      <t>カリイレ</t>
    </rPh>
    <rPh sb="96" eb="98">
      <t>ショウライ</t>
    </rPh>
    <rPh sb="98" eb="100">
      <t>フタン</t>
    </rPh>
    <rPh sb="100" eb="101">
      <t>ガク</t>
    </rPh>
    <rPh sb="102" eb="104">
      <t>ゲンショウ</t>
    </rPh>
    <rPh sb="112" eb="114">
      <t>ジッシツ</t>
    </rPh>
    <rPh sb="114" eb="116">
      <t>コウサイ</t>
    </rPh>
    <rPh sb="116" eb="117">
      <t>ヒ</t>
    </rPh>
    <rPh sb="117" eb="119">
      <t>ヒリツ</t>
    </rPh>
    <rPh sb="121" eb="123">
      <t>ガンリ</t>
    </rPh>
    <rPh sb="123" eb="126">
      <t>ショウカンキン</t>
    </rPh>
    <rPh sb="127" eb="129">
      <t>ゲンショウ</t>
    </rPh>
    <rPh sb="130" eb="131">
      <t>オモ</t>
    </rPh>
    <rPh sb="132" eb="134">
      <t>ヨウイン</t>
    </rPh>
    <rPh sb="138" eb="139">
      <t>ヒ</t>
    </rPh>
    <rPh sb="140" eb="141">
      <t>ツヅ</t>
    </rPh>
    <rPh sb="171" eb="173">
      <t>トリク</t>
    </rPh>
    <rPh sb="201" eb="203">
      <t>ゲンショウ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</si>
  <si>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</si>
  <si>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</si>
  <si>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</si>
  <si>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地方債の新規借入を抑制してきた結果、地方債現在高の減少に繋がり、将来負担比率が減少しているが、類似団体と比較すると高い水準である。引き続き、地方債の新規借入の抑制などにより減少に努める。一方、有形固定資産減価償却率は、減価償却累計額の増加、有形固定資産の減少により比率が増加し、類似団体と比較しても高い水準である。公共施設等総合管理計画に基づいて策定する個別施設計画を踏まえ、老朽化対策に取り組んでいく。</t>
    <rPh sb="0" eb="3">
      <t>チホウサイ</t>
    </rPh>
    <rPh sb="4" eb="6">
      <t>シンキ</t>
    </rPh>
    <rPh sb="6" eb="8">
      <t>カリイレ</t>
    </rPh>
    <rPh sb="9" eb="11">
      <t>ヨクセイ</t>
    </rPh>
    <rPh sb="15" eb="17">
      <t>ケッカ</t>
    </rPh>
    <rPh sb="18" eb="21">
      <t>チホウサイ</t>
    </rPh>
    <rPh sb="21" eb="23">
      <t>ゲンザイ</t>
    </rPh>
    <rPh sb="23" eb="24">
      <t>ダカ</t>
    </rPh>
    <rPh sb="25" eb="27">
      <t>ゲンショウ</t>
    </rPh>
    <rPh sb="28" eb="29">
      <t>ツナ</t>
    </rPh>
    <rPh sb="32" eb="34">
      <t>ショウライ</t>
    </rPh>
    <rPh sb="34" eb="36">
      <t>フタン</t>
    </rPh>
    <rPh sb="36" eb="38">
      <t>ヒリツ</t>
    </rPh>
    <rPh sb="39" eb="41">
      <t>ゲンショウ</t>
    </rPh>
    <rPh sb="47" eb="49">
      <t>ルイジ</t>
    </rPh>
    <rPh sb="49" eb="51">
      <t>ダンタイ</t>
    </rPh>
    <rPh sb="52" eb="54">
      <t>ヒカク</t>
    </rPh>
    <rPh sb="57" eb="58">
      <t>タカ</t>
    </rPh>
    <rPh sb="59" eb="61">
      <t>スイジュン</t>
    </rPh>
    <rPh sb="65" eb="66">
      <t>ヒ</t>
    </rPh>
    <rPh sb="67" eb="68">
      <t>ツヅ</t>
    </rPh>
    <rPh sb="70" eb="73">
      <t>チホウサイ</t>
    </rPh>
    <rPh sb="74" eb="76">
      <t>シンキ</t>
    </rPh>
    <rPh sb="76" eb="78">
      <t>カリイレ</t>
    </rPh>
    <rPh sb="79" eb="81">
      <t>ヨクセイ</t>
    </rPh>
    <rPh sb="86" eb="88">
      <t>ゲンショウ</t>
    </rPh>
    <rPh sb="89" eb="90">
      <t>ツト</t>
    </rPh>
    <rPh sb="93" eb="95">
      <t>イッポウ</t>
    </rPh>
    <rPh sb="96" eb="98">
      <t>ユウケイ</t>
    </rPh>
    <rPh sb="98" eb="100">
      <t>コテイ</t>
    </rPh>
    <rPh sb="100" eb="102">
      <t>シサン</t>
    </rPh>
    <rPh sb="102" eb="104">
      <t>ゲンカ</t>
    </rPh>
    <rPh sb="104" eb="106">
      <t>ショウキャク</t>
    </rPh>
    <rPh sb="106" eb="107">
      <t>リツ</t>
    </rPh>
    <rPh sb="109" eb="111">
      <t>ゲンカ</t>
    </rPh>
    <rPh sb="111" eb="113">
      <t>ショウキャク</t>
    </rPh>
    <rPh sb="113" eb="116">
      <t>ルイケイガク</t>
    </rPh>
    <rPh sb="117" eb="119">
      <t>ゾウカ</t>
    </rPh>
    <rPh sb="120" eb="122">
      <t>ユウケイ</t>
    </rPh>
    <rPh sb="122" eb="124">
      <t>コテイ</t>
    </rPh>
    <rPh sb="124" eb="126">
      <t>シサン</t>
    </rPh>
    <rPh sb="127" eb="129">
      <t>ゲンショウ</t>
    </rPh>
    <rPh sb="132" eb="134">
      <t>ヒリツ</t>
    </rPh>
    <rPh sb="135" eb="137">
      <t>ゾウカ</t>
    </rPh>
    <rPh sb="139" eb="141">
      <t>ルイジ</t>
    </rPh>
    <rPh sb="141" eb="143">
      <t>ダンタイ</t>
    </rPh>
    <rPh sb="144" eb="146">
      <t>ヒカク</t>
    </rPh>
    <rPh sb="149" eb="150">
      <t>タカ</t>
    </rPh>
    <rPh sb="151" eb="153">
      <t>スイジュン</t>
    </rPh>
    <rPh sb="188" eb="191">
      <t>ロウキュウカ</t>
    </rPh>
    <rPh sb="191" eb="193">
      <t>タイサク</t>
    </rPh>
    <rPh sb="194" eb="195">
      <t>ト</t>
    </rPh>
    <rPh sb="196" eb="197">
      <t>ク</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</si>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</sst>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A995-4A23-BFBD-748479E5CBD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41173</c:v>
                </c:pt>
                <c:pt idx="1">
                  <c:v>29133</c:v>
                </c:pt>
                <c:pt idx="2">
                  <c:v>20423</c:v>
                </c:pt>
                <c:pt idx="3">
                  <c:v>20675</c:v>
                </c:pt>
                <c:pt idx="4">
                  <c:v>17466</c:v>
                </c:pt>
              </c:numCache>
            </c:numRef>
          </c:val>
          <c:smooth val="0"/>
          <c:extLst>
            <c:ext xmlns:c16="http://schemas.microsoft.com/office/drawing/2014/chart" uri="{C3380CC4-5D6E-409C-BE32-E72D297353CC}">
              <c16:uniqueId val="{00000001-A995-4A23-BFBD-748479E5CBD7}"/>
            </c:ext>
          </c:extLst>
        </c:ser>
        <c:dLbls>
          <c:showLegendKey val="0"/>
          <c:showVal val="0"/>
          <c:showCatName val="0"/>
          <c:showSerName val="0"/>
          <c:showPercent val="0"/>
          <c:showBubbleSize val="0"/>
        </c:dLbls>
        <c:marker val="1"/>
        <c:smooth val="0"/>
        <c:axId val="701193216"/>
        <c:axId val="701195392"/>
      </c:lineChart>
      <c:catAx>
        <c:axId val="701193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1195392"/>
        <c:crosses val="autoZero"/>
        <c:auto val="1"/>
        <c:lblAlgn val="ctr"/>
        <c:lblOffset val="100"/>
        <c:tickLblSkip val="1"/>
        <c:tickMarkSkip val="1"/>
        <c:noMultiLvlLbl val="0"/>
      </c:catAx>
      <c:valAx>
        <c:axId val="70119539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01193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4.7</c:v>
                </c:pt>
                <c:pt idx="1">
                  <c:v>5.72</c:v>
                </c:pt>
                <c:pt idx="2">
                  <c:v>4.03</c:v>
                </c:pt>
                <c:pt idx="3">
                  <c:v>6.01</c:v>
                </c:pt>
                <c:pt idx="4">
                  <c:v>4.57</c:v>
                </c:pt>
              </c:numCache>
            </c:numRef>
          </c:val>
          <c:extLst>
            <c:ext xmlns:c16="http://schemas.microsoft.com/office/drawing/2014/chart" uri="{C3380CC4-5D6E-409C-BE32-E72D297353CC}">
              <c16:uniqueId val="{00000000-18AA-473A-BD11-359305DAA91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7.11</c:v>
                </c:pt>
                <c:pt idx="1">
                  <c:v>10.3</c:v>
                </c:pt>
                <c:pt idx="2">
                  <c:v>10.35</c:v>
                </c:pt>
                <c:pt idx="3">
                  <c:v>11.01</c:v>
                </c:pt>
                <c:pt idx="4">
                  <c:v>12.22</c:v>
                </c:pt>
              </c:numCache>
            </c:numRef>
          </c:val>
          <c:extLst>
            <c:ext xmlns:c16="http://schemas.microsoft.com/office/drawing/2014/chart" uri="{C3380CC4-5D6E-409C-BE32-E72D297353CC}">
              <c16:uniqueId val="{00000001-18AA-473A-BD11-359305DAA91D}"/>
            </c:ext>
          </c:extLst>
        </c:ser>
        <c:dLbls>
          <c:showLegendKey val="0"/>
          <c:showVal val="0"/>
          <c:showCatName val="0"/>
          <c:showSerName val="0"/>
          <c:showPercent val="0"/>
          <c:showBubbleSize val="0"/>
        </c:dLbls>
        <c:gapWidth val="250"/>
        <c:overlap val="100"/>
        <c:axId val="744011648"/>
        <c:axId val="744013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-1.56</c:v>
                </c:pt>
                <c:pt idx="1">
                  <c:v>4.6100000000000003</c:v>
                </c:pt>
                <c:pt idx="2">
                  <c:v>-2.4900000000000002</c:v>
                </c:pt>
                <c:pt idx="3">
                  <c:v>2.77</c:v>
                </c:pt>
                <c:pt idx="4">
                  <c:v>-0.23</c:v>
                </c:pt>
              </c:numCache>
            </c:numRef>
          </c:val>
          <c:smooth val="0"/>
          <c:extLst>
            <c:ext xmlns:c16="http://schemas.microsoft.com/office/drawing/2014/chart" uri="{C3380CC4-5D6E-409C-BE32-E72D297353CC}">
              <c16:uniqueId val="{00000002-18AA-473A-BD11-359305DAA91D}"/>
            </c:ext>
          </c:extLst>
        </c:ser>
        <c:dLbls>
          <c:showLegendKey val="0"/>
          <c:showVal val="0"/>
          <c:showCatName val="0"/>
          <c:showSerName val="0"/>
          <c:showPercent val="0"/>
          <c:showBubbleSize val="0"/>
        </c:dLbls>
        <c:marker val="1"/>
        <c:smooth val="0"/>
        <c:axId val="744011648"/>
        <c:axId val="744013824"/>
      </c:lineChart>
      <c:catAx>
        <c:axId val="7440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44013824"/>
        <c:crosses val="autoZero"/>
        <c:auto val="1"/>
        <c:lblAlgn val="ctr"/>
        <c:lblOffset val="100"/>
        <c:tickLblSkip val="1"/>
        <c:tickMarkSkip val="1"/>
        <c:noMultiLvlLbl val="0"/>
      </c:catAx>
      <c:valAx>
        <c:axId val="744013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01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D18-4460-A393-111FCEC5E2F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D18-4460-A393-111FCEC5E2F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D18-4460-A393-111FCEC5E2FF}"/>
            </c:ext>
          </c:extLst>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D18-4460-A393-111FCEC5E2F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D18-4460-A393-111FCEC5E2FF}"/>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D18-4460-A393-111FCEC5E2FF}"/>
            </c:ext>
          </c:extLst>
        </c:ser>
        <c:ser>
          <c:idx val="6"/>
          <c:order val="6"/>
          <c:tx>
            <c:strRef>
              <c:f>データシート!$A$33</c:f>
              <c:strCache>
                <c:ptCount val="1"/>
                <c:pt idx="0">
                  <c:v>熊南地域介護認定審査会事業特別会計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9D18-4460-A393-111FCEC5E2FF}"/>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0.86</c:v>
                </c:pt>
                <c:pt idx="2">
                  <c:v>#N/A</c:v>
                </c:pt>
                <c:pt idx="3">
                  <c:v>3.23</c:v>
                </c:pt>
                <c:pt idx="4">
                  <c:v>#N/A</c:v>
                </c:pt>
                <c:pt idx="5">
                  <c:v>3.99</c:v>
                </c:pt>
                <c:pt idx="6">
                  <c:v>#N/A</c:v>
                </c:pt>
                <c:pt idx="7">
                  <c:v>3.16</c:v>
                </c:pt>
                <c:pt idx="8">
                  <c:v>#N/A</c:v>
                </c:pt>
                <c:pt idx="9">
                  <c:v>0.56000000000000005</c:v>
                </c:pt>
              </c:numCache>
            </c:numRef>
          </c:val>
          <c:extLst>
            <c:ext xmlns:c16="http://schemas.microsoft.com/office/drawing/2014/chart" uri="{C3380CC4-5D6E-409C-BE32-E72D297353CC}">
              <c16:uniqueId val="{00000007-9D18-4460-A393-111FCEC5E2FF}"/>
            </c:ext>
          </c:extLst>
        </c:ser>
        <c:ser>
          <c:idx val="8"/>
          <c:order val="8"/>
          <c:tx>
            <c:strRef>
              <c:f>データシート!$A$35</c:f>
              <c:strCache>
                <c:ptCount val="1"/>
                <c:pt idx="0">
                  <c:v>介護保険事業勘定特別会計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0.48</c:v>
                </c:pt>
                <c:pt idx="2">
                  <c:v>#N/A</c:v>
                </c:pt>
                <c:pt idx="3">
                  <c:v>0.92</c:v>
                </c:pt>
                <c:pt idx="4">
                  <c:v>#N/A</c:v>
                </c:pt>
                <c:pt idx="5">
                  <c:v>1.17</c:v>
                </c:pt>
                <c:pt idx="6">
                  <c:v>#N/A</c:v>
                </c:pt>
                <c:pt idx="7">
                  <c:v>1.59</c:v>
                </c:pt>
                <c:pt idx="8">
                  <c:v>#N/A</c:v>
                </c:pt>
                <c:pt idx="9">
                  <c:v>1.1200000000000001</c:v>
                </c:pt>
              </c:numCache>
            </c:numRef>
          </c:val>
          <c:extLst>
            <c:ext xmlns:c16="http://schemas.microsoft.com/office/drawing/2014/chart" uri="{C3380CC4-5D6E-409C-BE32-E72D297353CC}">
              <c16:uniqueId val="{00000008-9D18-4460-A393-111FCEC5E2F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4.6900000000000004</c:v>
                </c:pt>
                <c:pt idx="2">
                  <c:v>#N/A</c:v>
                </c:pt>
                <c:pt idx="3">
                  <c:v>5.72</c:v>
                </c:pt>
                <c:pt idx="4">
                  <c:v>#N/A</c:v>
                </c:pt>
                <c:pt idx="5">
                  <c:v>4.03</c:v>
                </c:pt>
                <c:pt idx="6">
                  <c:v>#N/A</c:v>
                </c:pt>
                <c:pt idx="7">
                  <c:v>6.01</c:v>
                </c:pt>
                <c:pt idx="8">
                  <c:v>#N/A</c:v>
                </c:pt>
                <c:pt idx="9">
                  <c:v>4.57</c:v>
                </c:pt>
              </c:numCache>
            </c:numRef>
          </c:val>
          <c:extLst>
            <c:ext xmlns:c16="http://schemas.microsoft.com/office/drawing/2014/chart" uri="{C3380CC4-5D6E-409C-BE32-E72D297353CC}">
              <c16:uniqueId val="{00000009-9D18-4460-A393-111FCEC5E2FF}"/>
            </c:ext>
          </c:extLst>
        </c:ser>
        <c:dLbls>
          <c:showLegendKey val="0"/>
          <c:showVal val="0"/>
          <c:showCatName val="0"/>
          <c:showSerName val="0"/>
          <c:showPercent val="0"/>
          <c:showBubbleSize val="0"/>
        </c:dLbls>
        <c:gapWidth val="150"/>
        <c:overlap val="100"/>
        <c:axId val="744226816"/>
        <c:axId val="744228352"/>
      </c:barChart>
      <c:catAx>
        <c:axId val="74422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4228352"/>
        <c:crosses val="autoZero"/>
        <c:auto val="1"/>
        <c:lblAlgn val="ctr"/>
        <c:lblOffset val="100"/>
        <c:tickLblSkip val="1"/>
        <c:tickMarkSkip val="1"/>
        <c:noMultiLvlLbl val="0"/>
      </c:catAx>
      <c:valAx>
        <c:axId val="7442283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4226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590</c:v>
                </c:pt>
                <c:pt idx="5">
                  <c:v>577</c:v>
                </c:pt>
                <c:pt idx="8">
                  <c:v>573</c:v>
                </c:pt>
                <c:pt idx="11">
                  <c:v>567</c:v>
                </c:pt>
                <c:pt idx="14">
                  <c:v>561</c:v>
                </c:pt>
              </c:numCache>
            </c:numRef>
          </c:val>
          <c:extLst>
            <c:ext xmlns:c16="http://schemas.microsoft.com/office/drawing/2014/chart" uri="{C3380CC4-5D6E-409C-BE32-E72D297353CC}">
              <c16:uniqueId val="{00000000-A0AA-492F-B943-0BA1C7F3F2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A0AA-492F-B943-0BA1C7F3F2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57</c:v>
                </c:pt>
                <c:pt idx="3">
                  <c:v>65</c:v>
                </c:pt>
                <c:pt idx="6">
                  <c:v>66</c:v>
                </c:pt>
                <c:pt idx="9">
                  <c:v>61</c:v>
                </c:pt>
                <c:pt idx="12">
                  <c:v>62</c:v>
                </c:pt>
              </c:numCache>
            </c:numRef>
          </c:val>
          <c:extLst>
            <c:ext xmlns:c16="http://schemas.microsoft.com/office/drawing/2014/chart" uri="{C3380CC4-5D6E-409C-BE32-E72D297353CC}">
              <c16:uniqueId val="{00000002-A0AA-492F-B943-0BA1C7F3F2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46</c:v>
                </c:pt>
                <c:pt idx="3">
                  <c:v>51</c:v>
                </c:pt>
                <c:pt idx="6">
                  <c:v>64</c:v>
                </c:pt>
                <c:pt idx="9">
                  <c:v>61</c:v>
                </c:pt>
                <c:pt idx="12">
                  <c:v>56</c:v>
                </c:pt>
              </c:numCache>
            </c:numRef>
          </c:val>
          <c:extLst>
            <c:ext xmlns:c16="http://schemas.microsoft.com/office/drawing/2014/chart" uri="{C3380CC4-5D6E-409C-BE32-E72D297353CC}">
              <c16:uniqueId val="{00000003-A0AA-492F-B943-0BA1C7F3F2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258</c:v>
                </c:pt>
                <c:pt idx="3">
                  <c:v>258</c:v>
                </c:pt>
                <c:pt idx="6">
                  <c:v>274</c:v>
                </c:pt>
                <c:pt idx="9">
                  <c:v>280</c:v>
                </c:pt>
                <c:pt idx="12">
                  <c:v>287</c:v>
                </c:pt>
              </c:numCache>
            </c:numRef>
          </c:val>
          <c:extLst>
            <c:ext xmlns:c16="http://schemas.microsoft.com/office/drawing/2014/chart" uri="{C3380CC4-5D6E-409C-BE32-E72D297353CC}">
              <c16:uniqueId val="{00000004-A0AA-492F-B943-0BA1C7F3F2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AA-492F-B943-0BA1C7F3F2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AA-492F-B943-0BA1C7F3F2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680</c:v>
                </c:pt>
                <c:pt idx="3">
                  <c:v>622</c:v>
                </c:pt>
                <c:pt idx="6">
                  <c:v>584</c:v>
                </c:pt>
                <c:pt idx="9">
                  <c:v>551</c:v>
                </c:pt>
                <c:pt idx="12">
                  <c:v>514</c:v>
                </c:pt>
              </c:numCache>
            </c:numRef>
          </c:val>
          <c:extLst>
            <c:ext xmlns:c16="http://schemas.microsoft.com/office/drawing/2014/chart" uri="{C3380CC4-5D6E-409C-BE32-E72D297353CC}">
              <c16:uniqueId val="{00000007-A0AA-492F-B943-0BA1C7F3F20B}"/>
            </c:ext>
          </c:extLst>
        </c:ser>
        <c:dLbls>
          <c:showLegendKey val="0"/>
          <c:showVal val="0"/>
          <c:showCatName val="0"/>
          <c:showSerName val="0"/>
          <c:showPercent val="0"/>
          <c:showBubbleSize val="0"/>
        </c:dLbls>
        <c:gapWidth val="100"/>
        <c:overlap val="100"/>
        <c:axId val="746973824"/>
        <c:axId val="7472463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452</c:v>
                </c:pt>
                <c:pt idx="2">
                  <c:v>#N/A</c:v>
                </c:pt>
                <c:pt idx="3">
                  <c:v>#N/A</c:v>
                </c:pt>
                <c:pt idx="4">
                  <c:v>419</c:v>
                </c:pt>
                <c:pt idx="5">
                  <c:v>#N/A</c:v>
                </c:pt>
                <c:pt idx="6">
                  <c:v>#N/A</c:v>
                </c:pt>
                <c:pt idx="7">
                  <c:v>415</c:v>
                </c:pt>
                <c:pt idx="8">
                  <c:v>#N/A</c:v>
                </c:pt>
                <c:pt idx="9">
                  <c:v>#N/A</c:v>
                </c:pt>
                <c:pt idx="10">
                  <c:v>386</c:v>
                </c:pt>
                <c:pt idx="11">
                  <c:v>#N/A</c:v>
                </c:pt>
                <c:pt idx="12">
                  <c:v>#N/A</c:v>
                </c:pt>
                <c:pt idx="13">
                  <c:v>358</c:v>
                </c:pt>
                <c:pt idx="14">
                  <c:v>#N/A</c:v>
                </c:pt>
              </c:numCache>
            </c:numRef>
          </c:val>
          <c:smooth val="0"/>
          <c:extLst>
            <c:ext xmlns:c16="http://schemas.microsoft.com/office/drawing/2014/chart" uri="{C3380CC4-5D6E-409C-BE32-E72D297353CC}">
              <c16:uniqueId val="{00000008-A0AA-492F-B943-0BA1C7F3F20B}"/>
            </c:ext>
          </c:extLst>
        </c:ser>
        <c:dLbls>
          <c:showLegendKey val="0"/>
          <c:showVal val="0"/>
          <c:showCatName val="0"/>
          <c:showSerName val="0"/>
          <c:showPercent val="0"/>
          <c:showBubbleSize val="0"/>
        </c:dLbls>
        <c:marker val="1"/>
        <c:smooth val="0"/>
        <c:axId val="746973824"/>
        <c:axId val="747246336"/>
      </c:lineChart>
      <c:catAx>
        <c:axId val="74697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47246336"/>
        <c:crosses val="autoZero"/>
        <c:auto val="1"/>
        <c:lblAlgn val="ctr"/>
        <c:lblOffset val="100"/>
        <c:tickLblSkip val="1"/>
        <c:tickMarkSkip val="1"/>
        <c:noMultiLvlLbl val="0"/>
      </c:catAx>
      <c:valAx>
        <c:axId val="74724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6973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6888</c:v>
                </c:pt>
                <c:pt idx="5">
                  <c:v>6784</c:v>
                </c:pt>
                <c:pt idx="8">
                  <c:v>6581</c:v>
                </c:pt>
                <c:pt idx="11">
                  <c:v>6363</c:v>
                </c:pt>
                <c:pt idx="14">
                  <c:v>6138</c:v>
                </c:pt>
              </c:numCache>
            </c:numRef>
          </c:val>
          <c:extLst>
            <c:ext xmlns:c16="http://schemas.microsoft.com/office/drawing/2014/chart" uri="{C3380CC4-5D6E-409C-BE32-E72D297353CC}">
              <c16:uniqueId val="{00000000-55C6-4791-804D-6B72A8DBBEF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269</c:v>
                </c:pt>
                <c:pt idx="5">
                  <c:v>248</c:v>
                </c:pt>
                <c:pt idx="8">
                  <c:v>209</c:v>
                </c:pt>
                <c:pt idx="11">
                  <c:v>177</c:v>
                </c:pt>
                <c:pt idx="14">
                  <c:v>147</c:v>
                </c:pt>
              </c:numCache>
            </c:numRef>
          </c:val>
          <c:extLst>
            <c:ext xmlns:c16="http://schemas.microsoft.com/office/drawing/2014/chart" uri="{C3380CC4-5D6E-409C-BE32-E72D297353CC}">
              <c16:uniqueId val="{00000001-55C6-4791-804D-6B72A8DBBEF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429</c:v>
                </c:pt>
                <c:pt idx="5">
                  <c:v>586</c:v>
                </c:pt>
                <c:pt idx="8">
                  <c:v>646</c:v>
                </c:pt>
                <c:pt idx="11">
                  <c:v>771</c:v>
                </c:pt>
                <c:pt idx="14">
                  <c:v>940</c:v>
                </c:pt>
              </c:numCache>
            </c:numRef>
          </c:val>
          <c:extLst>
            <c:ext xmlns:c16="http://schemas.microsoft.com/office/drawing/2014/chart" uri="{C3380CC4-5D6E-409C-BE32-E72D297353CC}">
              <c16:uniqueId val="{00000002-55C6-4791-804D-6B72A8DBBEF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5C6-4791-804D-6B72A8DBBEF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5C6-4791-804D-6B72A8DBBEF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43</c:v>
                </c:pt>
                <c:pt idx="3">
                  <c:v>44</c:v>
                </c:pt>
                <c:pt idx="6">
                  <c:v>0</c:v>
                </c:pt>
                <c:pt idx="9">
                  <c:v>0</c:v>
                </c:pt>
                <c:pt idx="12">
                  <c:v>0</c:v>
                </c:pt>
              </c:numCache>
            </c:numRef>
          </c:val>
          <c:extLst>
            <c:ext xmlns:c16="http://schemas.microsoft.com/office/drawing/2014/chart" uri="{C3380CC4-5D6E-409C-BE32-E72D297353CC}">
              <c16:uniqueId val="{00000005-55C6-4791-804D-6B72A8DBBEF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1221</c:v>
                </c:pt>
                <c:pt idx="3">
                  <c:v>1165</c:v>
                </c:pt>
                <c:pt idx="6">
                  <c:v>1173</c:v>
                </c:pt>
                <c:pt idx="9">
                  <c:v>1145</c:v>
                </c:pt>
                <c:pt idx="12">
                  <c:v>1114</c:v>
                </c:pt>
              </c:numCache>
            </c:numRef>
          </c:val>
          <c:extLst>
            <c:ext xmlns:c16="http://schemas.microsoft.com/office/drawing/2014/chart" uri="{C3380CC4-5D6E-409C-BE32-E72D297353CC}">
              <c16:uniqueId val="{00000006-55C6-4791-804D-6B72A8DBBEF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934</c:v>
                </c:pt>
                <c:pt idx="3">
                  <c:v>844</c:v>
                </c:pt>
                <c:pt idx="6">
                  <c:v>798</c:v>
                </c:pt>
                <c:pt idx="9">
                  <c:v>742</c:v>
                </c:pt>
                <c:pt idx="12">
                  <c:v>689</c:v>
                </c:pt>
              </c:numCache>
            </c:numRef>
          </c:val>
          <c:extLst>
            <c:ext xmlns:c16="http://schemas.microsoft.com/office/drawing/2014/chart" uri="{C3380CC4-5D6E-409C-BE32-E72D297353CC}">
              <c16:uniqueId val="{00000007-55C6-4791-804D-6B72A8DBBEF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4700</c:v>
                </c:pt>
                <c:pt idx="3">
                  <c:v>4653</c:v>
                </c:pt>
                <c:pt idx="6">
                  <c:v>4666</c:v>
                </c:pt>
                <c:pt idx="9">
                  <c:v>4684</c:v>
                </c:pt>
                <c:pt idx="12">
                  <c:v>4666</c:v>
                </c:pt>
              </c:numCache>
            </c:numRef>
          </c:val>
          <c:extLst>
            <c:ext xmlns:c16="http://schemas.microsoft.com/office/drawing/2014/chart" uri="{C3380CC4-5D6E-409C-BE32-E72D297353CC}">
              <c16:uniqueId val="{00000008-55C6-4791-804D-6B72A8DBBEF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640</c:v>
                </c:pt>
                <c:pt idx="3">
                  <c:v>686</c:v>
                </c:pt>
                <c:pt idx="6">
                  <c:v>615</c:v>
                </c:pt>
                <c:pt idx="9">
                  <c:v>552</c:v>
                </c:pt>
                <c:pt idx="12">
                  <c:v>498</c:v>
                </c:pt>
              </c:numCache>
            </c:numRef>
          </c:val>
          <c:extLst>
            <c:ext xmlns:c16="http://schemas.microsoft.com/office/drawing/2014/chart" uri="{C3380CC4-5D6E-409C-BE32-E72D297353CC}">
              <c16:uniqueId val="{00000009-55C6-4791-804D-6B72A8DBBEF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5618</c:v>
                </c:pt>
                <c:pt idx="3">
                  <c:v>5375</c:v>
                </c:pt>
                <c:pt idx="6">
                  <c:v>5172</c:v>
                </c:pt>
                <c:pt idx="9">
                  <c:v>4971</c:v>
                </c:pt>
                <c:pt idx="12">
                  <c:v>4775</c:v>
                </c:pt>
              </c:numCache>
            </c:numRef>
          </c:val>
          <c:extLst>
            <c:ext xmlns:c16="http://schemas.microsoft.com/office/drawing/2014/chart" uri="{C3380CC4-5D6E-409C-BE32-E72D297353CC}">
              <c16:uniqueId val="{0000000A-55C6-4791-804D-6B72A8DBBEF3}"/>
            </c:ext>
          </c:extLst>
        </c:ser>
        <c:dLbls>
          <c:showLegendKey val="0"/>
          <c:showVal val="0"/>
          <c:showCatName val="0"/>
          <c:showSerName val="0"/>
          <c:showPercent val="0"/>
          <c:showBubbleSize val="0"/>
        </c:dLbls>
        <c:gapWidth val="100"/>
        <c:overlap val="100"/>
        <c:axId val="747674624"/>
        <c:axId val="748024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5570</c:v>
                </c:pt>
                <c:pt idx="2">
                  <c:v>#N/A</c:v>
                </c:pt>
                <c:pt idx="3">
                  <c:v>#N/A</c:v>
                </c:pt>
                <c:pt idx="4">
                  <c:v>5149</c:v>
                </c:pt>
                <c:pt idx="5">
                  <c:v>#N/A</c:v>
                </c:pt>
                <c:pt idx="6">
                  <c:v>#N/A</c:v>
                </c:pt>
                <c:pt idx="7">
                  <c:v>4987</c:v>
                </c:pt>
                <c:pt idx="8">
                  <c:v>#N/A</c:v>
                </c:pt>
                <c:pt idx="9">
                  <c:v>#N/A</c:v>
                </c:pt>
                <c:pt idx="10">
                  <c:v>4785</c:v>
                </c:pt>
                <c:pt idx="11">
                  <c:v>#N/A</c:v>
                </c:pt>
                <c:pt idx="12">
                  <c:v>#N/A</c:v>
                </c:pt>
                <c:pt idx="13">
                  <c:v>4518</c:v>
                </c:pt>
                <c:pt idx="14">
                  <c:v>#N/A</c:v>
                </c:pt>
              </c:numCache>
            </c:numRef>
          </c:val>
          <c:smooth val="0"/>
          <c:extLst>
            <c:ext xmlns:c16="http://schemas.microsoft.com/office/drawing/2014/chart" uri="{C3380CC4-5D6E-409C-BE32-E72D297353CC}">
              <c16:uniqueId val="{0000000B-55C6-4791-804D-6B72A8DBBEF3}"/>
            </c:ext>
          </c:extLst>
        </c:ser>
        <c:dLbls>
          <c:showLegendKey val="0"/>
          <c:showVal val="0"/>
          <c:showCatName val="0"/>
          <c:showSerName val="0"/>
          <c:showPercent val="0"/>
          <c:showBubbleSize val="0"/>
        </c:dLbls>
        <c:marker val="1"/>
        <c:smooth val="0"/>
        <c:axId val="747674624"/>
        <c:axId val="748024960"/>
      </c:lineChart>
      <c:catAx>
        <c:axId val="74767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48024960"/>
        <c:crosses val="autoZero"/>
        <c:auto val="1"/>
        <c:lblAlgn val="ctr"/>
        <c:lblOffset val="100"/>
        <c:tickLblSkip val="1"/>
        <c:tickMarkSkip val="1"/>
        <c:noMultiLvlLbl val="0"/>
      </c:catAx>
      <c:valAx>
        <c:axId val="748024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47674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353</c:v>
                </c:pt>
                <c:pt idx="1">
                  <c:v>379</c:v>
                </c:pt>
                <c:pt idx="2">
                  <c:v>421</c:v>
                </c:pt>
              </c:numCache>
            </c:numRef>
          </c:val>
          <c:extLst>
            <c:ext xmlns:c16="http://schemas.microsoft.com/office/drawing/2014/chart" uri="{C3380CC4-5D6E-409C-BE32-E72D297353CC}">
              <c16:uniqueId val="{00000000-66B0-4CD9-847D-878C83D9F3B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66B0-4CD9-847D-878C83D9F3B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127</c:v>
                </c:pt>
                <c:pt idx="1">
                  <c:v>137</c:v>
                </c:pt>
                <c:pt idx="2">
                  <c:v>142</c:v>
                </c:pt>
              </c:numCache>
            </c:numRef>
          </c:val>
          <c:extLst>
            <c:ext xmlns:c16="http://schemas.microsoft.com/office/drawing/2014/chart" uri="{C3380CC4-5D6E-409C-BE32-E72D297353CC}">
              <c16:uniqueId val="{00000002-66B0-4CD9-847D-878C83D9F3BC}"/>
            </c:ext>
          </c:extLst>
        </c:ser>
        <c:dLbls>
          <c:showLegendKey val="0"/>
          <c:showVal val="0"/>
          <c:showCatName val="0"/>
          <c:showSerName val="0"/>
          <c:showPercent val="0"/>
          <c:showBubbleSize val="0"/>
        </c:dLbls>
        <c:gapWidth val="120"/>
        <c:overlap val="100"/>
        <c:axId val="748532096"/>
        <c:axId val="748533632"/>
      </c:barChart>
      <c:catAx>
        <c:axId val="74853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48533632"/>
        <c:crosses val="autoZero"/>
        <c:auto val="1"/>
        <c:lblAlgn val="ctr"/>
        <c:lblOffset val="100"/>
        <c:tickLblSkip val="1"/>
        <c:tickMarkSkip val="1"/>
        <c:noMultiLvlLbl val="0"/>
      </c:catAx>
      <c:valAx>
        <c:axId val="7485336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4853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{3AEC0DB8-AAB8-4FAF-A7D3-D6341B5E91F0}</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1E0-4D03-BBB6-13C903EB17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{D98E3E5C-15A7-4662-90AB-861ABBB1EC89}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1E0-4D03-BBB6-13C903EB17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{38EF9859-66C9-4BDE-AE4B-2F4A612A7F08}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1E0-4D03-BBB6-13C903EB17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{B201F892-2779-4B42-8BF5-4DE2C245D0F1}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1E0-4D03-BBB6-13C903EB17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{160A7365-450C-4C25-88C9-84917AF2F0AC}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1E0-4D03-BBB6-13C903EB178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{F48DDFAD-45FC-4F40-B411-9E7E2DB7F6C0}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1E0-4D03-BBB6-13C903EB178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{93D85236-E981-4CB0-AAA3-161296CA2501}</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1E0-4D03-BBB6-13C903EB178B}"/>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{30C56E3B-B4B2-4A4F-A2DF-1EB0667E3EBD}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1E0-4D03-BBB6-13C903EB178B}"/>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{794E26E2-193B-4C79-A7D5-D59E3C25F441}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1E0-4D03-BBB6-13C903EB17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63.7</c:v>
                </c:pt>
                <c:pt idx="16">
                  <c:v>65.099999999999994</c:v>
                </c:pt>
                <c:pt idx="24">
                  <c:v>61.1</c:v>
                </c:pt>
                <c:pt idx="32">
                  <c:v>62.6</c:v>
                </c:pt>
              </c:numCache>
            </c:numRef>
          </c:xVal>
          <c:yVal>
            <c:numRef>
              <c:f>公会計指標分析・財政指標組合せ分析表!$BP$51:$DC$51</c:f>
              <c:numCache>
                <c:formatCode>#,##0.0;"▲ "#,##0.0</c:formatCode>
                <c:ptCount val="40"/>
                <c:pt idx="8">
                  <c:v>168.1</c:v>
                </c:pt>
                <c:pt idx="16">
                  <c:v>173.2</c:v>
                </c:pt>
                <c:pt idx="24">
                  <c:v>164.3</c:v>
                </c:pt>
                <c:pt idx="32">
                  <c:v>155.1</c:v>
                </c:pt>
              </c:numCache>
            </c:numRef>
          </c:yVal>
          <c:smooth val="0"/>
          <c:extLst>
            <c:ext xmlns:c16="http://schemas.microsoft.com/office/drawing/2014/chart" uri="{C3380CC4-5D6E-409C-BE32-E72D297353CC}">
              <c16:uniqueId val="{00000009-F1E0-4D03-BBB6-13C903EB178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{E42C725D-E7A0-4EB1-B55B-2F1FAE6CDF35}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1E0-4D03-BBB6-13C903EB178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{D9AA21F0-35CC-4C31-B319-592A8EFA6EE9}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1E0-4D03-BBB6-13C903EB17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{43DDE136-1952-4124-A936-B38B267866E3}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1E0-4D03-BBB6-13C903EB17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{0483D593-A6B3-4460-9FD8-E9E12902677D}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1E0-4D03-BBB6-13C903EB17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{998F5730-6F59-46F3-9829-474A43E1D159}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1E0-4D03-BBB6-13C903EB178B}"/>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{6529CDA6-ED1D-427C-8DFC-D8F14B8D1316}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1E0-4D03-BBB6-13C903EB178B}"/>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{955084D8-F8BC-4E5D-9506-1E07FB4E4BBC}</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1E0-4D03-BBB6-13C903EB178B}"/>
                </c:ext>
              </c:extLst>
            </c:dLbl>
            <c:dLbl>
              <c:idx val="24"/>
              <c:layout>
                <c:manualLayout>
                  <c:x val="-3.1895328827295233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{1268D849-3BDA-4BB8-9CA6-61AC0C197607}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1E0-4D03-BBB6-13C903EB178B}"/>
                </c:ext>
              </c:extLst>
            </c:dLbl>
            <c:dLbl>
              <c:idx val="32"/>
              <c:layout>
                <c:manualLayout>
                  <c:x val="-3.2395072111849235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{20B14602-3BD0-46A0-BF67-6ABB9765FACF}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1E0-4D03-BBB6-13C903EB17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F1E0-4D03-BBB6-13C903EB178B}"/>
            </c:ext>
          </c:extLst>
        </c:ser>
        <c:dLbls>
          <c:showLegendKey val="0"/>
          <c:showVal val="1"/>
          <c:showCatName val="0"/>
          <c:showSerName val="0"/>
          <c:showPercent val="0"/>
          <c:showBubbleSize val="0"/>
        </c:dLbls>
        <c:axId val="757182464"/>
        <c:axId val="757184384"/>
      </c:scatterChart>
      <c:valAx>
        <c:axId val="757182464"/>
        <c:scaling>
          <c:orientation val="minMax"/>
          <c:max val="67"/>
          <c:min val="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7184384"/>
        <c:crosses val="autoZero"/>
        <c:crossBetween val="midCat"/>
      </c:valAx>
      <c:valAx>
        <c:axId val="757184384"/>
        <c:scaling>
          <c:orientation val="minMax"/>
          <c:max val="21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7182464"/>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{8BA91EF7-EF7B-48F3-9794-8E9F51427DEC}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5EE-4D5A-9719-95BAC23E15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{00063FC1-3F59-4FE2-91DE-D25CBD7B207F}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5EE-4D5A-9719-95BAC23E15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{33F53973-00C6-4F9B-980B-F4F6D721101E}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5EE-4D5A-9719-95BAC23E15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{16054245-6137-4D04-8421-49FF1775EB8C}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5EE-4D5A-9719-95BAC23E15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{02970B1B-887D-4E2C-9D42-7DC864F85584}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5EE-4D5A-9719-95BAC23E1522}"/>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{52E6C09B-994D-45CC-96D0-67E923A5E150}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5EE-4D5A-9719-95BAC23E1522}"/>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{E5E91411-68F7-4BD3-AACE-8C09520F4C7F}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5EE-4D5A-9719-95BAC23E1522}"/>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{1B99D36D-85D7-4D5C-A72D-74496D1C8976}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5EE-4D5A-9719-95BAC23E1522}"/>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{85532571-896B-4E32-B6D5-7307A0D4D5FA}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5EE-4D5A-9719-95BAC23E15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16.2</c:v>
                </c:pt>
                <c:pt idx="8">
                  <c:v>15</c:v>
                </c:pt>
                <c:pt idx="16">
                  <c:v>14.4</c:v>
                </c:pt>
                <c:pt idx="24">
                  <c:v>13.7</c:v>
                </c:pt>
                <c:pt idx="32">
                  <c:v>13.3</c:v>
                </c:pt>
              </c:numCache>
            </c:numRef>
          </c:xVal>
          <c:yVal>
            <c:numRef>
              <c:f>公会計指標分析・財政指標組合せ分析表!$BP$73:$DC$73</c:f>
              <c:numCache>
                <c:formatCode>#,##0.0;"▲ "#,##0.0</c:formatCode>
                <c:ptCount val="40"/>
                <c:pt idx="0">
                  <c:v>190.1</c:v>
                </c:pt>
                <c:pt idx="8">
                  <c:v>168.1</c:v>
                </c:pt>
                <c:pt idx="16">
                  <c:v>173.2</c:v>
                </c:pt>
                <c:pt idx="24">
                  <c:v>164.3</c:v>
                </c:pt>
                <c:pt idx="32">
                  <c:v>155.1</c:v>
                </c:pt>
              </c:numCache>
            </c:numRef>
          </c:yVal>
          <c:smooth val="0"/>
          <c:extLst>
            <c:ext xmlns:c16="http://schemas.microsoft.com/office/drawing/2014/chart" uri="{C3380CC4-5D6E-409C-BE32-E72D297353CC}">
              <c16:uniqueId val="{00000009-15EE-4D5A-9719-95BAC23E15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2.7064078308935053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{A128E244-4907-445B-AE0D-EE214E821BF3}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5EE-4D5A-9719-95BAC23E15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{52488383-A9A5-4BAD-A1F0-799F3789112C}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5EE-4D5A-9719-95BAC23E15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{AFB68A78-F4B5-4AD7-B2EE-E1A46F5B6BB1}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5EE-4D5A-9719-95BAC23E15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{AFFA3887-E208-493E-83C5-234CCF5F67B0}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5EE-4D5A-9719-95BAC23E15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{A4C6A7F9-7A8D-4F3F-A033-E2B8D421AF86}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5EE-4D5A-9719-95BAC23E1522}"/>
                </c:ext>
              </c:extLst>
            </c:dLbl>
            <c:dLbl>
              <c:idx val="8"/>
              <c:layout>
                <c:manualLayout>
                  <c:x val="-3.6331904929286278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{DE01A842-16A0-455D-83DC-49F1DACBBFDC}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5EE-4D5A-9719-95BAC23E1522}"/>
                </c:ext>
              </c:extLst>
            </c:dLbl>
            <c:dLbl>
              <c:idx val="16"/>
              <c:layout>
                <c:manualLayout>
                  <c:x val="-4.5160355153971293E-2"/>
                  <c:y val="-8.133737286005204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{013FFC55-8D9E-41CD-91A1-5A17AC00B144}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5EE-4D5A-9719-95BAC23E1522}"/>
                </c:ext>
              </c:extLst>
            </c:dLbl>
            <c:dLbl>
              <c:idx val="24"/>
              <c:layout>
                <c:manualLayout>
                  <c:x val="-1.8235628084249993E-2"/>
                  <c:y val="-7.1877009973923073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{10D6EF99-3D74-4404-8585-56CAF7F9B777}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5EE-4D5A-9719-95BAC23E1522}"/>
                </c:ext>
              </c:extLst>
            </c:dLbl>
            <c:dLbl>
              <c:idx val="32"/>
              <c:layout>
                <c:manualLayout>
                  <c:x val="-3.1697991619110633E-2"/>
                  <c:y val="-3.4035558429406802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{9299050E-AE94-4E03-9637-7D3CDEBD76C6}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5EE-4D5A-9719-95BAC23E15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15EE-4D5A-9719-95BAC23E1522}"/>
            </c:ext>
          </c:extLst>
        </c:ser>
        <c:dLbls>
          <c:showLegendKey val="0"/>
          <c:showVal val="1"/>
          <c:showCatName val="0"/>
          <c:showSerName val="0"/>
          <c:showPercent val="0"/>
          <c:showBubbleSize val="0"/>
        </c:dLbls>
        <c:axId val="757521408"/>
        <c:axId val="758228096"/>
      </c:scatterChart>
      <c:valAx>
        <c:axId val="757521408"/>
        <c:scaling>
          <c:orientation val="minMax"/>
          <c:max val="16.899999999999999"/>
          <c:min val="7.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58228096"/>
        <c:crosses val="autoZero"/>
        <c:crossBetween val="midCat"/>
      </c:valAx>
      <c:valAx>
        <c:axId val="758228096"/>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7521408"/>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の元利償還金は、微減で推移しているが、公営企業会計の元利償還金について、微増で推移し、償還のピークは数年先であるとの推測をしている。繰出金の増加につながり財政運営を圧迫している状況である。引き続き新規借入の抑制を図り、比率の低減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分子の将来負担額は減少しているが、依然として高い水準にある。基金残高の確保を図るとともに、計画的な事業実施により将来負担額を減少させ、比率の低減を図る。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山口県平生町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は、積立額が取崩額を上回り、前年度を超える残高を確保することができた。特定目的基金は、今後の庁舎建設の財源確保として公共施設建設基金へ積立てを引き続き実施したことにより、基金残高の増額につながっ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財政需要への備えとして、新庁舎建設、公共施設の老朽化対策、社会保障関係経費などが挙げられるほか、災害復旧費などの非常時に要する経費の備えとして、計画的に積立を行い、基金残高を保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ふるさと振興事業に必要な経費にの財源、（公共施設建設基金）公共施設等の建設に必要な経費の財源、（まちづくり基金）地域住民主体のまちづくり事業に必要な経費の財源、（地球温暖化対策推進基金）地域住民主体の地球温暖化対策に必要な経費の財源、（ボートパーク管理基金）ひらおボートパークの管理に必要な経費の財源</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公共施設建設基金においては、今後の新庁舎建設事業費の財源を確保するため、引き続き積立を行った。ボートパーク管理基金は、ひらおボートパークの管理に要する財源として平成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年度に新設。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公共施設建設基金は、新庁舎建設事業費とあわせて、庁舎以外における公共施設の老朽化対策の財源確保として計画的、年次的に積立を行う予定である。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主に地方消費税交付金等の増額等により、積立金が取崩額を上回り、前年度を超える残高を確保することができた。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今後の財政需要への備えとして、新庁舎建設、社会保障関係経費などのほか、災害復旧費などの非常時に要する経費の備えとして、計画的に積立を行い、基金残高を保持する。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利子分のみを積立している状況であり、大きな変動は生じていない。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公債費は今後微減で推移すると推測しており、新庁舎建設、公共施設の老朽化対策として公共施設建設基金などへの積立を優先的に措置している状況である。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11,918
11,860
34.59
5,108,183
4,872,071
157,616
3,446,083
4,775,445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高度経済成長期などを中心に集中的に建設された公共施設等が更新時期を迎えていることから、類似団体平均値より高い水準にある。増加の要因としては、減価償却累計額の増加、有形固定資産の減少によるものである。公共施設等総合管理計画に基づいて策定する個別施設計画を踏まえ、適切な維持管理及び計画的な更新事業を進めていき、老朽化対策に努め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4541308"/>
          <a:ext cx="127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05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05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4316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238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26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549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544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144568</xdr:rowOff>
    </xdr:from>
    <xdr:to>
      <xdr:col>23</xdr:col>
      <xdr:colOff>136525</xdr:colOff>
      <xdr:row>30</xdr:row>
      <xdr:rowOff>74718</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1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167445</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4968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27093</xdr:rowOff>
    </xdr:from>
    <xdr:to>
      <xdr:col>19</xdr:col>
      <xdr:colOff>187325</xdr:colOff>
      <xdr:row>30</xdr:row>
      <xdr:rowOff>128693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170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23918</xdr:rowOff>
    </xdr:from>
    <xdr:to>
      <xdr:col>23</xdr:col>
      <xdr:colOff>85725</xdr:colOff>
      <xdr:row>30</xdr:row>
      <xdr:rowOff>77893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flipV="1">
          <a:off x="4051300" y="5167418"/>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02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30</xdr:row>
      <xdr:rowOff>77893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077460"/>
          <a:ext cx="762000" cy="14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104987</xdr:rowOff>
    </xdr:from>
    <xdr:to>
      <xdr:col>11</xdr:col>
      <xdr:colOff>187325</xdr:colOff>
      <xdr:row>30</xdr:row>
      <xdr:rowOff>35137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07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105410</xdr:rowOff>
    </xdr:from>
    <xdr:to>
      <xdr:col>15</xdr:col>
      <xdr:colOff>136525</xdr:colOff>
      <xdr:row>29</xdr:row>
      <xdr:rowOff>155787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5077460"/>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587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5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145220</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4945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1287</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480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51664</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4852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[ 934.6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債務償還比率は、前年度と比較して、充当可能基金の増加、</a:t>
          </a:r>
          <a:r>
            <a:rPr kumimoji="1" lang="ja-JP" altLang="en-US" sz="1100">
              <a:solidFill>
                <a:schemeClr val="dk1"/>
              </a:solidFill>
              <a:effectLst/>
              <a:latin typeface="+mn-lt"/>
              <a:ea typeface="+mn-ea"/>
              <a:cs typeface="+mn-cs"/>
            </a:rPr>
            <a:t>新規借入の抑制による</a:t>
          </a:r>
          <a:r>
            <a:rPr kumimoji="1" lang="ja-JP" altLang="ja-JP" sz="1100">
              <a:solidFill>
                <a:schemeClr val="dk1"/>
              </a:solidFill>
              <a:effectLst/>
              <a:latin typeface="+mn-lt"/>
              <a:ea typeface="+mn-ea"/>
              <a:cs typeface="+mn-cs"/>
            </a:rPr>
            <a:t>地方債現在高の減少により減少</a:t>
          </a:r>
          <a:r>
            <a:rPr kumimoji="1" lang="ja-JP" altLang="en-US" sz="1100">
              <a:solidFill>
                <a:schemeClr val="dk1"/>
              </a:solidFill>
              <a:effectLst/>
              <a:latin typeface="+mn-lt"/>
              <a:ea typeface="+mn-ea"/>
              <a:cs typeface="+mn-cs"/>
            </a:rPr>
            <a:t>しているが、類似団体平均値より依然として高い水準にある。引き続き、地方債の新規借入の抑制などに取組むとともに、基金残高を含めた一般財源の確保を図り、比率の減少に努める。</a:t>
          </a:r>
          <a:endParaRPr kumimoji="1" lang="en-US" altLang="ja-JP" sz="1100">
            <a:solidFill>
              <a:schemeClr val="dk1"/>
            </a:solidFill>
            <a:effectLst/>
            <a:latin typeface="+mn-lt"/>
            <a:ea typeface="+mn-ea"/>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D00-000078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flipV="1">
          <a:off x="14793595" y="4734299"/>
          <a:ext cx="1269" cy="124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00000000-0008-0000-0D00-00007A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a:extLst>
            <a:ext uri="{FF2B5EF4-FFF2-40B4-BE49-F238E27FC236}">
              <a16:creationId xmlns:a16="http://schemas.microsoft.com/office/drawing/2014/main" id="{00000000-0008-0000-0D00-00007C000000}"/>
            </a:ext>
          </a:extLst>
        </xdr:cNvPr>
        <xdr:cNvSpPr txBox="1"/>
      </xdr:nvSpPr>
      <xdr:spPr>
        <a:xfrm>
          <a:off x="14846300" y="450952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4734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6" name="債務償還比率平均値テキスト">
          <a:extLst>
            <a:ext uri="{FF2B5EF4-FFF2-40B4-BE49-F238E27FC236}">
              <a16:creationId xmlns:a16="http://schemas.microsoft.com/office/drawing/2014/main" id="{00000000-0008-0000-0D00-00007E000000}"/>
            </a:ext>
          </a:extLst>
        </xdr:cNvPr>
        <xdr:cNvSpPr txBox="1"/>
      </xdr:nvSpPr>
      <xdr:spPr>
        <a:xfrm>
          <a:off x="14846300" y="5356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744700" y="537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033500" y="53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8241</xdr:rowOff>
    </xdr:from>
    <xdr:to>
      <xdr:col>76</xdr:col>
      <xdr:colOff>73025</xdr:colOff>
      <xdr:row>28</xdr:row>
      <xdr:rowOff>109841</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480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94618</xdr:rowOff>
    </xdr:from>
    <xdr:ext cx="469744" cy="259045"/>
    <xdr:sp macro="" textlink="">
      <xdr:nvSpPr>
        <xdr:cNvPr id="135" name="債務償還比率該当値テキスト">
          <a:extLst>
            <a:ext uri="{FF2B5EF4-FFF2-40B4-BE49-F238E27FC236}">
              <a16:creationId xmlns:a16="http://schemas.microsoft.com/office/drawing/2014/main" id="{00000000-0008-0000-0D00-000087000000}"/>
            </a:ext>
          </a:extLst>
        </xdr:cNvPr>
        <xdr:cNvSpPr txBox="1"/>
      </xdr:nvSpPr>
      <xdr:spPr>
        <a:xfrm>
          <a:off x="14846300" y="4723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125476</xdr:rowOff>
    </xdr:from>
    <xdr:to>
      <xdr:col>72</xdr:col>
      <xdr:colOff>123825</xdr:colOff>
      <xdr:row>28</xdr:row>
      <xdr:rowOff>55626</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033500" y="4754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4826</xdr:rowOff>
    </xdr:from>
    <xdr:to>
      <xdr:col>76</xdr:col>
      <xdr:colOff>22225</xdr:colOff>
      <xdr:row>28</xdr:row>
      <xdr:rowOff>59041</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084300" y="4805426"/>
          <a:ext cx="711200" cy="54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a:extLst>
            <a:ext uri="{FF2B5EF4-FFF2-40B4-BE49-F238E27FC236}">
              <a16:creationId xmlns:a16="http://schemas.microsoft.com/office/drawing/2014/main" id="{00000000-0008-0000-0D00-00008A000000}"/>
            </a:ext>
          </a:extLst>
        </xdr:cNvPr>
        <xdr:cNvSpPr txBox="1"/>
      </xdr:nvSpPr>
      <xdr:spPr>
        <a:xfrm>
          <a:off x="13836727" y="548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72153</xdr:rowOff>
    </xdr:from>
    <xdr:ext cx="469744" cy="259045"/>
    <xdr:sp macro="" textlink="">
      <xdr:nvSpPr>
        <xdr:cNvPr id="139" name="n_1mainValue債務償還比率">
          <a:extLst>
            <a:ext uri="{FF2B5EF4-FFF2-40B4-BE49-F238E27FC236}">
              <a16:creationId xmlns:a16="http://schemas.microsoft.com/office/drawing/2014/main" id="{00000000-0008-0000-0D00-00008B000000}"/>
            </a:ext>
          </a:extLst>
        </xdr:cNvPr>
        <xdr:cNvSpPr txBox="1"/>
      </xdr:nvSpPr>
      <xdr:spPr>
        <a:xfrm>
          <a:off x="13836727" y="452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11,918
11,860
34.59
5,108,183
4,872,071
157,616
3,446,083
4,775,445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738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2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99712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71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170180</xdr:rowOff>
    </xdr:from>
    <xdr:to>
      <xdr:col>24</xdr:col>
      <xdr:colOff>114300</xdr:colOff>
      <xdr:row>39</xdr:row>
      <xdr:rowOff>100330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148607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34925</xdr:rowOff>
    </xdr:from>
    <xdr:to>
      <xdr:col>20</xdr:col>
      <xdr:colOff>38100</xdr:colOff>
      <xdr:row>39</xdr:row>
      <xdr:rowOff>136525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49530</xdr:rowOff>
    </xdr:from>
    <xdr:to>
      <xdr:col>24</xdr:col>
      <xdr:colOff>63500</xdr:colOff>
      <xdr:row>39</xdr:row>
      <xdr:rowOff>85725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736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42545</xdr:rowOff>
    </xdr:from>
    <xdr:to>
      <xdr:col>15</xdr:col>
      <xdr:colOff>101600</xdr:colOff>
      <xdr:row>37</xdr:row>
      <xdr:rowOff>144145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3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93345</xdr:rowOff>
    </xdr:from>
    <xdr:to>
      <xdr:col>19</xdr:col>
      <xdr:colOff>177800</xdr:colOff>
      <xdr:row>39</xdr:row>
      <xdr:rowOff>85725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436995"/>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73025</xdr:rowOff>
    </xdr:from>
    <xdr:to>
      <xdr:col>10</xdr:col>
      <xdr:colOff>165100</xdr:colOff>
      <xdr:row>38</xdr:row>
      <xdr:rowOff>3175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93345</xdr:rowOff>
    </xdr:from>
    <xdr:to>
      <xdr:col>15</xdr:col>
      <xdr:colOff>50800</xdr:colOff>
      <xdr:row>37</xdr:row>
      <xdr:rowOff>123825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4369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4462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127652</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19702</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19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714871"/>
          <a:ext cx="0" cy="1447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16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16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49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71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170692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51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66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66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69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61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128407</xdr:rowOff>
    </xdr:from>
    <xdr:to>
      <xdr:col>55</xdr:col>
      <xdr:colOff>50800</xdr:colOff>
      <xdr:row>40</xdr:row>
      <xdr:rowOff>58557</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81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106834</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79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134191</xdr:rowOff>
    </xdr:from>
    <xdr:to>
      <xdr:col>50</xdr:col>
      <xdr:colOff>165100</xdr:colOff>
      <xdr:row>40</xdr:row>
      <xdr:rowOff>64341</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82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7757</xdr:rowOff>
    </xdr:from>
    <xdr:to>
      <xdr:col>55</xdr:col>
      <xdr:colOff>0</xdr:colOff>
      <xdr:row>40</xdr:row>
      <xdr:rowOff>13541</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865757"/>
          <a:ext cx="838200" cy="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144546</xdr:rowOff>
    </xdr:from>
    <xdr:to>
      <xdr:col>46</xdr:col>
      <xdr:colOff>38100</xdr:colOff>
      <xdr:row>40</xdr:row>
      <xdr:rowOff>74696</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8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13541</xdr:rowOff>
    </xdr:from>
    <xdr:to>
      <xdr:col>50</xdr:col>
      <xdr:colOff>114300</xdr:colOff>
      <xdr:row>40</xdr:row>
      <xdr:rowOff>23896</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871541"/>
          <a:ext cx="889000" cy="1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148204</xdr:rowOff>
    </xdr:from>
    <xdr:to>
      <xdr:col>41</xdr:col>
      <xdr:colOff>101600</xdr:colOff>
      <xdr:row>40</xdr:row>
      <xdr:rowOff>78354</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7810500" y="68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23896</xdr:rowOff>
    </xdr:from>
    <xdr:to>
      <xdr:col>45</xdr:col>
      <xdr:colOff>177800</xdr:colOff>
      <xdr:row>40</xdr:row>
      <xdr:rowOff>27554</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7861300" y="688189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92846</xdr:rowOff>
    </xdr:from>
    <xdr:ext cx="534377" cy="259045"/>
    <xdr:sp macro="" textlink="">
      <xdr:nvSpPr>
        <xdr:cNvPr id="129" name="n_1aveValue【道路】&#10;一人当たり延長">
          <a:extLst>
            <a:ext uri="{FF2B5EF4-FFF2-40B4-BE49-F238E27FC236}">
              <a16:creationId xmlns:a16="http://schemas.microsoft.com/office/drawing/2014/main" id="{00000000-0008-0000-0E00-000081000000}"/>
            </a:ext>
          </a:extLst>
        </xdr:cNvPr>
        <xdr:cNvSpPr txBox="1"/>
      </xdr:nvSpPr>
      <xdr:spPr>
        <a:xfrm>
          <a:off x="9359411" y="64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124325</xdr:rowOff>
    </xdr:from>
    <xdr:ext cx="534377" cy="259045"/>
    <xdr:sp macro="" textlink="">
      <xdr:nvSpPr>
        <xdr:cNvPr id="130" name="n_2aveValue【道路】&#10;一人当たり延長">
          <a:extLst>
            <a:ext uri="{FF2B5EF4-FFF2-40B4-BE49-F238E27FC236}">
              <a16:creationId xmlns:a16="http://schemas.microsoft.com/office/drawing/2014/main" id="{00000000-0008-0000-0E00-000082000000}"/>
            </a:ext>
          </a:extLst>
        </xdr:cNvPr>
        <xdr:cNvSpPr txBox="1"/>
      </xdr:nvSpPr>
      <xdr:spPr>
        <a:xfrm>
          <a:off x="8483111" y="646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48521</xdr:rowOff>
    </xdr:from>
    <xdr:ext cx="534377" cy="259045"/>
    <xdr:sp macro="" textlink="">
      <xdr:nvSpPr>
        <xdr:cNvPr id="131" name="n_3aveValue【道路】&#10;一人当たり延長">
          <a:extLst>
            <a:ext uri="{FF2B5EF4-FFF2-40B4-BE49-F238E27FC236}">
              <a16:creationId xmlns:a16="http://schemas.microsoft.com/office/drawing/2014/main" id="{00000000-0008-0000-0E00-000083000000}"/>
            </a:ext>
          </a:extLst>
        </xdr:cNvPr>
        <xdr:cNvSpPr txBox="1"/>
      </xdr:nvSpPr>
      <xdr:spPr>
        <a:xfrm>
          <a:off x="7594111" y="639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55468</xdr:rowOff>
    </xdr:from>
    <xdr:ext cx="534377" cy="259045"/>
    <xdr:sp macro="" textlink="">
      <xdr:nvSpPr>
        <xdr:cNvPr id="132" name="n_1mainValue【道路】&#10;一人当たり延長">
          <a:extLst>
            <a:ext uri="{FF2B5EF4-FFF2-40B4-BE49-F238E27FC236}">
              <a16:creationId xmlns:a16="http://schemas.microsoft.com/office/drawing/2014/main" id="{00000000-0008-0000-0E00-000084000000}"/>
            </a:ext>
          </a:extLst>
        </xdr:cNvPr>
        <xdr:cNvSpPr txBox="1"/>
      </xdr:nvSpPr>
      <xdr:spPr>
        <a:xfrm>
          <a:off x="9359411" y="691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65823</xdr:rowOff>
    </xdr:from>
    <xdr:ext cx="534377" cy="259045"/>
    <xdr:sp macro="" textlink="">
      <xdr:nvSpPr>
        <xdr:cNvPr id="133" name="n_2mainValue【道路】&#10;一人当たり延長">
          <a:extLst>
            <a:ext uri="{FF2B5EF4-FFF2-40B4-BE49-F238E27FC236}">
              <a16:creationId xmlns:a16="http://schemas.microsoft.com/office/drawing/2014/main" id="{00000000-0008-0000-0E00-000085000000}"/>
            </a:ext>
          </a:extLst>
        </xdr:cNvPr>
        <xdr:cNvSpPr txBox="1"/>
      </xdr:nvSpPr>
      <xdr:spPr>
        <a:xfrm>
          <a:off x="8483111" y="692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69481</xdr:rowOff>
    </xdr:from>
    <xdr:ext cx="534377" cy="259045"/>
    <xdr:sp macro="" textlink="">
      <xdr:nvSpPr>
        <xdr:cNvPr id="134" name="n_3mainValue【道路】&#10;一人当たり延長">
          <a:extLst>
            <a:ext uri="{FF2B5EF4-FFF2-40B4-BE49-F238E27FC236}">
              <a16:creationId xmlns:a16="http://schemas.microsoft.com/office/drawing/2014/main" id="{00000000-0008-0000-0E00-000086000000}"/>
            </a:ext>
          </a:extLst>
        </xdr:cNvPr>
        <xdr:cNvSpPr txBox="1"/>
      </xdr:nvSpPr>
      <xdr:spPr>
        <a:xfrm>
          <a:off x="7594111" y="692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00000000-0008-0000-0E00-00009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flipV="1">
          <a:off x="4634865" y="95935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00000000-0008-0000-0E00-0000A0000000}"/>
            </a:ext>
          </a:extLst>
        </xdr:cNvPr>
        <xdr:cNvSpPr txBox="1"/>
      </xdr:nvSpPr>
      <xdr:spPr>
        <a:xfrm>
          <a:off x="46736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00000000-0008-0000-0E00-0000A2000000}"/>
            </a:ext>
          </a:extLst>
        </xdr:cNvPr>
        <xdr:cNvSpPr txBox="1"/>
      </xdr:nvSpPr>
      <xdr:spPr>
        <a:xfrm>
          <a:off x="4673600" y="936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4546600" y="959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0000000-0008-0000-0E00-0000A4000000}"/>
            </a:ext>
          </a:extLst>
        </xdr:cNvPr>
        <xdr:cNvSpPr txBox="1"/>
      </xdr:nvSpPr>
      <xdr:spPr>
        <a:xfrm>
          <a:off x="4673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a:extLst>
            <a:ext uri="{FF2B5EF4-FFF2-40B4-BE49-F238E27FC236}">
              <a16:creationId xmlns:a16="http://schemas.microsoft.com/office/drawing/2014/main" id="{00000000-0008-0000-0E00-0000A7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a:extLst>
            <a:ext uri="{FF2B5EF4-FFF2-40B4-BE49-F238E27FC236}">
              <a16:creationId xmlns:a16="http://schemas.microsoft.com/office/drawing/2014/main" id="{00000000-0008-0000-0E00-0000A8000000}"/>
            </a:ext>
          </a:extLst>
        </xdr:cNvPr>
        <xdr:cNvSpPr/>
      </xdr:nvSpPr>
      <xdr:spPr>
        <a:xfrm>
          <a:off x="1968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E00-0000A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48260</xdr:rowOff>
    </xdr:from>
    <xdr:to>
      <xdr:col>24</xdr:col>
      <xdr:colOff>114300</xdr:colOff>
      <xdr:row>60</xdr:row>
      <xdr:rowOff>149860</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4584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26687</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00000000-0008-0000-0E00-0000AF000000}"/>
            </a:ext>
          </a:extLst>
        </xdr:cNvPr>
        <xdr:cNvSpPr txBox="1"/>
      </xdr:nvSpPr>
      <xdr:spPr>
        <a:xfrm>
          <a:off x="4673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99060</xdr:rowOff>
    </xdr:from>
    <xdr:to>
      <xdr:col>24</xdr:col>
      <xdr:colOff>63500</xdr:colOff>
      <xdr:row>60</xdr:row>
      <xdr:rowOff>125730</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3797300" y="103860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78" name="楕円 177">
          <a:extLst>
            <a:ext uri="{FF2B5EF4-FFF2-40B4-BE49-F238E27FC236}">
              <a16:creationId xmlns:a16="http://schemas.microsoft.com/office/drawing/2014/main" id="{00000000-0008-0000-0E00-0000B2000000}"/>
            </a:ext>
          </a:extLst>
        </xdr:cNvPr>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160020</xdr:rowOff>
    </xdr:from>
    <xdr:to>
      <xdr:col>19</xdr:col>
      <xdr:colOff>177800</xdr:colOff>
      <xdr:row>60</xdr:row>
      <xdr:rowOff>125730</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2908300" y="1027557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135890</xdr:rowOff>
    </xdr:from>
    <xdr:to>
      <xdr:col>10</xdr:col>
      <xdr:colOff>165100</xdr:colOff>
      <xdr:row>60</xdr:row>
      <xdr:rowOff>66040</xdr:rowOff>
    </xdr:to>
    <xdr:sp macro="" textlink="">
      <xdr:nvSpPr>
        <xdr:cNvPr id="180" name="楕円 179">
          <a:extLst>
            <a:ext uri="{FF2B5EF4-FFF2-40B4-BE49-F238E27FC236}">
              <a16:creationId xmlns:a16="http://schemas.microsoft.com/office/drawing/2014/main" id="{00000000-0008-0000-0E00-0000B4000000}"/>
            </a:ext>
          </a:extLst>
        </xdr:cNvPr>
        <xdr:cNvSpPr/>
      </xdr:nvSpPr>
      <xdr:spPr>
        <a:xfrm>
          <a:off x="1968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160020</xdr:rowOff>
    </xdr:from>
    <xdr:to>
      <xdr:col>15</xdr:col>
      <xdr:colOff>50800</xdr:colOff>
      <xdr:row>60</xdr:row>
      <xdr:rowOff>15240</xdr:rowOff>
    </xdr:to>
    <xdr:cxnSp macro="">
      <xdr:nvCxnSpPr>
        <xdr:cNvPr id="181" name="直線コネクタ 180">
          <a:extLst>
            <a:ext uri="{FF2B5EF4-FFF2-40B4-BE49-F238E27FC236}">
              <a16:creationId xmlns:a16="http://schemas.microsoft.com/office/drawing/2014/main" id="{00000000-0008-0000-0E00-0000B5000000}"/>
            </a:ext>
          </a:extLst>
        </xdr:cNvPr>
        <xdr:cNvCxnSpPr/>
      </xdr:nvCxnSpPr>
      <xdr:spPr>
        <a:xfrm flipV="1">
          <a:off x="2019300" y="1027557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00000000-0008-0000-0E00-0000B7000000}"/>
            </a:ext>
          </a:extLst>
        </xdr:cNvPr>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85742</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0000000-0008-0000-0E00-0000B8000000}"/>
            </a:ext>
          </a:extLst>
        </xdr:cNvPr>
        <xdr:cNvSpPr txBox="1"/>
      </xdr:nvSpPr>
      <xdr:spPr>
        <a:xfrm>
          <a:off x="1816744" y="1054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00000000-0008-0000-0E00-0000B9000000}"/>
            </a:ext>
          </a:extLst>
        </xdr:cNvPr>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55897</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00000000-0008-0000-0E00-0000BA000000}"/>
            </a:ext>
          </a:extLst>
        </xdr:cNvPr>
        <xdr:cNvSpPr txBox="1"/>
      </xdr:nvSpPr>
      <xdr:spPr>
        <a:xfrm>
          <a:off x="2705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82567</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1816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00000000-0008-0000-0E00-0000B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00000000-0008-0000-0E00-0000C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00000000-0008-0000-0E00-0000D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flipV="1">
          <a:off x="10476865" y="9568185"/>
          <a:ext cx="0" cy="1479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00000000-0008-0000-0E00-0000D4000000}"/>
            </a:ext>
          </a:extLst>
        </xdr:cNvPr>
        <xdr:cNvSpPr txBox="1"/>
      </xdr:nvSpPr>
      <xdr:spPr>
        <a:xfrm>
          <a:off x="10515600" y="1105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10388600" y="11047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00000000-0008-0000-0E00-0000D6000000}"/>
            </a:ext>
          </a:extLst>
        </xdr:cNvPr>
        <xdr:cNvSpPr txBox="1"/>
      </xdr:nvSpPr>
      <xdr:spPr>
        <a:xfrm>
          <a:off x="10515600" y="93434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10388600" y="9568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21080</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00000000-0008-0000-0E00-0000D8000000}"/>
            </a:ext>
          </a:extLst>
        </xdr:cNvPr>
        <xdr:cNvSpPr txBox="1"/>
      </xdr:nvSpPr>
      <xdr:spPr>
        <a:xfrm>
          <a:off x="10515600" y="104795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a:extLst>
            <a:ext uri="{FF2B5EF4-FFF2-40B4-BE49-F238E27FC236}">
              <a16:creationId xmlns:a16="http://schemas.microsoft.com/office/drawing/2014/main" id="{00000000-0008-0000-0E00-0000D9000000}"/>
            </a:ext>
          </a:extLst>
        </xdr:cNvPr>
        <xdr:cNvSpPr/>
      </xdr:nvSpPr>
      <xdr:spPr>
        <a:xfrm>
          <a:off x="10426700" y="1062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a:extLst>
            <a:ext uri="{FF2B5EF4-FFF2-40B4-BE49-F238E27FC236}">
              <a16:creationId xmlns:a16="http://schemas.microsoft.com/office/drawing/2014/main" id="{00000000-0008-0000-0E00-0000DA000000}"/>
            </a:ext>
          </a:extLst>
        </xdr:cNvPr>
        <xdr:cNvSpPr/>
      </xdr:nvSpPr>
      <xdr:spPr>
        <a:xfrm>
          <a:off x="9588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a:extLst>
            <a:ext uri="{FF2B5EF4-FFF2-40B4-BE49-F238E27FC236}">
              <a16:creationId xmlns:a16="http://schemas.microsoft.com/office/drawing/2014/main" id="{00000000-0008-0000-0E00-0000DB000000}"/>
            </a:ext>
          </a:extLst>
        </xdr:cNvPr>
        <xdr:cNvSpPr/>
      </xdr:nvSpPr>
      <xdr:spPr>
        <a:xfrm>
          <a:off x="8699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a:extLst>
            <a:ext uri="{FF2B5EF4-FFF2-40B4-BE49-F238E27FC236}">
              <a16:creationId xmlns:a16="http://schemas.microsoft.com/office/drawing/2014/main" id="{00000000-0008-0000-0E00-0000DC000000}"/>
            </a:ext>
          </a:extLst>
        </xdr:cNvPr>
        <xdr:cNvSpPr/>
      </xdr:nvSpPr>
      <xdr:spPr>
        <a:xfrm>
          <a:off x="7810500" y="106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22385</xdr:rowOff>
    </xdr:from>
    <xdr:to>
      <xdr:col>55</xdr:col>
      <xdr:colOff>50800</xdr:colOff>
      <xdr:row>63</xdr:row>
      <xdr:rowOff>123985</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10426700" y="108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812</xdr:rowOff>
    </xdr:from>
    <xdr:ext cx="599010" cy="259045"/>
    <xdr:sp macro="" textlink="">
      <xdr:nvSpPr>
        <xdr:cNvPr id="227" name="【橋りょう・トンネル】&#10;一人当たり有形固定資産（償却資産）額該当値テキスト">
          <a:extLst>
            <a:ext uri="{FF2B5EF4-FFF2-40B4-BE49-F238E27FC236}">
              <a16:creationId xmlns:a16="http://schemas.microsoft.com/office/drawing/2014/main" id="{00000000-0008-0000-0E00-0000E3000000}"/>
            </a:ext>
          </a:extLst>
        </xdr:cNvPr>
        <xdr:cNvSpPr txBox="1"/>
      </xdr:nvSpPr>
      <xdr:spPr>
        <a:xfrm>
          <a:off x="10515600" y="1080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25786</xdr:rowOff>
    </xdr:from>
    <xdr:to>
      <xdr:col>50</xdr:col>
      <xdr:colOff>165100</xdr:colOff>
      <xdr:row>63</xdr:row>
      <xdr:rowOff>127386</xdr:rowOff>
    </xdr:to>
    <xdr:sp macro="" textlink="">
      <xdr:nvSpPr>
        <xdr:cNvPr id="228" name="楕円 227">
          <a:extLst>
            <a:ext uri="{FF2B5EF4-FFF2-40B4-BE49-F238E27FC236}">
              <a16:creationId xmlns:a16="http://schemas.microsoft.com/office/drawing/2014/main" id="{00000000-0008-0000-0E00-0000E4000000}"/>
            </a:ext>
          </a:extLst>
        </xdr:cNvPr>
        <xdr:cNvSpPr/>
      </xdr:nvSpPr>
      <xdr:spPr>
        <a:xfrm>
          <a:off x="9588500" y="1082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73185</xdr:rowOff>
    </xdr:from>
    <xdr:to>
      <xdr:col>55</xdr:col>
      <xdr:colOff>0</xdr:colOff>
      <xdr:row>63</xdr:row>
      <xdr:rowOff>76586</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9639300" y="10874535"/>
          <a:ext cx="838200" cy="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52017</xdr:rowOff>
    </xdr:from>
    <xdr:to>
      <xdr:col>46</xdr:col>
      <xdr:colOff>38100</xdr:colOff>
      <xdr:row>63</xdr:row>
      <xdr:rowOff>153617</xdr:rowOff>
    </xdr:to>
    <xdr:sp macro="" textlink="">
      <xdr:nvSpPr>
        <xdr:cNvPr id="230" name="楕円 229">
          <a:extLst>
            <a:ext uri="{FF2B5EF4-FFF2-40B4-BE49-F238E27FC236}">
              <a16:creationId xmlns:a16="http://schemas.microsoft.com/office/drawing/2014/main" id="{00000000-0008-0000-0E00-0000E6000000}"/>
            </a:ext>
          </a:extLst>
        </xdr:cNvPr>
        <xdr:cNvSpPr/>
      </xdr:nvSpPr>
      <xdr:spPr>
        <a:xfrm>
          <a:off x="8699500" y="1085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76586</xdr:rowOff>
    </xdr:from>
    <xdr:to>
      <xdr:col>50</xdr:col>
      <xdr:colOff>114300</xdr:colOff>
      <xdr:row>63</xdr:row>
      <xdr:rowOff>102817</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8750300" y="10877936"/>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53786</xdr:rowOff>
    </xdr:from>
    <xdr:to>
      <xdr:col>41</xdr:col>
      <xdr:colOff>101600</xdr:colOff>
      <xdr:row>63</xdr:row>
      <xdr:rowOff>155386</xdr:rowOff>
    </xdr:to>
    <xdr:sp macro="" textlink="">
      <xdr:nvSpPr>
        <xdr:cNvPr id="232" name="楕円 231">
          <a:extLst>
            <a:ext uri="{FF2B5EF4-FFF2-40B4-BE49-F238E27FC236}">
              <a16:creationId xmlns:a16="http://schemas.microsoft.com/office/drawing/2014/main" id="{00000000-0008-0000-0E00-0000E8000000}"/>
            </a:ext>
          </a:extLst>
        </xdr:cNvPr>
        <xdr:cNvSpPr/>
      </xdr:nvSpPr>
      <xdr:spPr>
        <a:xfrm>
          <a:off x="7810500" y="1085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102817</xdr:rowOff>
    </xdr:from>
    <xdr:to>
      <xdr:col>45</xdr:col>
      <xdr:colOff>177800</xdr:colOff>
      <xdr:row>63</xdr:row>
      <xdr:rowOff>104586</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flipV="1">
          <a:off x="7861300" y="10904167"/>
          <a:ext cx="889000" cy="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153728</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0000000-0008-0000-0E00-0000EA000000}"/>
            </a:ext>
          </a:extLst>
        </xdr:cNvPr>
        <xdr:cNvSpPr txBox="1"/>
      </xdr:nvSpPr>
      <xdr:spPr>
        <a:xfrm>
          <a:off x="9327095" y="10440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169257</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00000000-0008-0000-0E00-0000EB000000}"/>
            </a:ext>
          </a:extLst>
        </xdr:cNvPr>
        <xdr:cNvSpPr txBox="1"/>
      </xdr:nvSpPr>
      <xdr:spPr>
        <a:xfrm>
          <a:off x="8450795" y="1045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157798</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00000000-0008-0000-0E00-0000EC000000}"/>
            </a:ext>
          </a:extLst>
        </xdr:cNvPr>
        <xdr:cNvSpPr txBox="1"/>
      </xdr:nvSpPr>
      <xdr:spPr>
        <a:xfrm>
          <a:off x="7561795" y="1044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118513</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00000000-0008-0000-0E00-0000ED000000}"/>
            </a:ext>
          </a:extLst>
        </xdr:cNvPr>
        <xdr:cNvSpPr txBox="1"/>
      </xdr:nvSpPr>
      <xdr:spPr>
        <a:xfrm>
          <a:off x="9327095" y="1091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144744</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00000000-0008-0000-0E00-0000EE000000}"/>
            </a:ext>
          </a:extLst>
        </xdr:cNvPr>
        <xdr:cNvSpPr txBox="1"/>
      </xdr:nvSpPr>
      <xdr:spPr>
        <a:xfrm>
          <a:off x="8450795" y="10946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146513</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7561795" y="10947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00000000-0008-0000-0E00-000007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flipV="1">
          <a:off x="4634865" y="133350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00000000-0008-0000-0E00-000009010000}"/>
            </a:ext>
          </a:extLst>
        </xdr:cNvPr>
        <xdr:cNvSpPr txBox="1"/>
      </xdr:nvSpPr>
      <xdr:spPr>
        <a:xfrm>
          <a:off x="4673600" y="1493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4546600" y="1493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a:extLst>
            <a:ext uri="{FF2B5EF4-FFF2-40B4-BE49-F238E27FC236}">
              <a16:creationId xmlns:a16="http://schemas.microsoft.com/office/drawing/2014/main" id="{00000000-0008-0000-0E00-00000B01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a:extLst>
            <a:ext uri="{FF2B5EF4-FFF2-40B4-BE49-F238E27FC236}">
              <a16:creationId xmlns:a16="http://schemas.microsoft.com/office/drawing/2014/main" id="{00000000-0008-0000-0E00-00000C01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00000000-0008-0000-0E00-00000D010000}"/>
            </a:ext>
          </a:extLst>
        </xdr:cNvPr>
        <xdr:cNvSpPr txBox="1"/>
      </xdr:nvSpPr>
      <xdr:spPr>
        <a:xfrm>
          <a:off x="4673600" y="13950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4584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a:extLst>
            <a:ext uri="{FF2B5EF4-FFF2-40B4-BE49-F238E27FC236}">
              <a16:creationId xmlns:a16="http://schemas.microsoft.com/office/drawing/2014/main" id="{00000000-0008-0000-0E00-00000F010000}"/>
            </a:ext>
          </a:extLst>
        </xdr:cNvPr>
        <xdr:cNvSpPr/>
      </xdr:nvSpPr>
      <xdr:spPr>
        <a:xfrm>
          <a:off x="3746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a:extLst>
            <a:ext uri="{FF2B5EF4-FFF2-40B4-BE49-F238E27FC236}">
              <a16:creationId xmlns:a16="http://schemas.microsoft.com/office/drawing/2014/main" id="{00000000-0008-0000-0E00-000010010000}"/>
            </a:ext>
          </a:extLst>
        </xdr:cNvPr>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a:extLst>
            <a:ext uri="{FF2B5EF4-FFF2-40B4-BE49-F238E27FC236}">
              <a16:creationId xmlns:a16="http://schemas.microsoft.com/office/drawing/2014/main" id="{00000000-0008-0000-0E00-000011010000}"/>
            </a:ext>
          </a:extLst>
        </xdr:cNvPr>
        <xdr:cNvSpPr/>
      </xdr:nvSpPr>
      <xdr:spPr>
        <a:xfrm>
          <a:off x="1968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63500</xdr:rowOff>
    </xdr:from>
    <xdr:to>
      <xdr:col>24</xdr:col>
      <xdr:colOff>114300</xdr:colOff>
      <xdr:row>80</xdr:row>
      <xdr:rowOff>165100</xdr:rowOff>
    </xdr:to>
    <xdr:sp macro="" textlink="">
      <xdr:nvSpPr>
        <xdr:cNvPr id="279" name="楕円 278">
          <a:extLst>
            <a:ext uri="{FF2B5EF4-FFF2-40B4-BE49-F238E27FC236}">
              <a16:creationId xmlns:a16="http://schemas.microsoft.com/office/drawing/2014/main" id="{00000000-0008-0000-0E00-000017010000}"/>
            </a:ext>
          </a:extLst>
        </xdr:cNvPr>
        <xdr:cNvSpPr/>
      </xdr:nvSpPr>
      <xdr:spPr>
        <a:xfrm>
          <a:off x="45847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86377</xdr:rowOff>
    </xdr:from>
    <xdr:ext cx="405111" cy="259045"/>
    <xdr:sp macro="" textlink="">
      <xdr:nvSpPr>
        <xdr:cNvPr id="280" name="【公営住宅】&#10;有形固定資産減価償却率該当値テキスト">
          <a:extLst>
            <a:ext uri="{FF2B5EF4-FFF2-40B4-BE49-F238E27FC236}">
              <a16:creationId xmlns:a16="http://schemas.microsoft.com/office/drawing/2014/main" id="{00000000-0008-0000-0E00-000018010000}"/>
            </a:ext>
          </a:extLst>
        </xdr:cNvPr>
        <xdr:cNvSpPr txBox="1"/>
      </xdr:nvSpPr>
      <xdr:spPr>
        <a:xfrm>
          <a:off x="4673600" y="1363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281" name="楕円 280">
          <a:extLst>
            <a:ext uri="{FF2B5EF4-FFF2-40B4-BE49-F238E27FC236}">
              <a16:creationId xmlns:a16="http://schemas.microsoft.com/office/drawing/2014/main" id="{00000000-0008-0000-0E00-000019010000}"/>
            </a:ext>
          </a:extLst>
        </xdr:cNvPr>
        <xdr:cNvSpPr/>
      </xdr:nvSpPr>
      <xdr:spPr>
        <a:xfrm>
          <a:off x="3746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114300</xdr:rowOff>
    </xdr:from>
    <xdr:to>
      <xdr:col>24</xdr:col>
      <xdr:colOff>63500</xdr:colOff>
      <xdr:row>80</xdr:row>
      <xdr:rowOff>148589</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flipV="1">
          <a:off x="3797300" y="1383030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126364</xdr:rowOff>
    </xdr:from>
    <xdr:to>
      <xdr:col>15</xdr:col>
      <xdr:colOff>101600</xdr:colOff>
      <xdr:row>81</xdr:row>
      <xdr:rowOff>56514</xdr:rowOff>
    </xdr:to>
    <xdr:sp macro="" textlink="">
      <xdr:nvSpPr>
        <xdr:cNvPr id="283" name="楕円 282">
          <a:extLst>
            <a:ext uri="{FF2B5EF4-FFF2-40B4-BE49-F238E27FC236}">
              <a16:creationId xmlns:a16="http://schemas.microsoft.com/office/drawing/2014/main" id="{00000000-0008-0000-0E00-00001B010000}"/>
            </a:ext>
          </a:extLst>
        </xdr:cNvPr>
        <xdr:cNvSpPr/>
      </xdr:nvSpPr>
      <xdr:spPr>
        <a:xfrm>
          <a:off x="28575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148589</xdr:rowOff>
    </xdr:from>
    <xdr:to>
      <xdr:col>19</xdr:col>
      <xdr:colOff>177800</xdr:colOff>
      <xdr:row>81</xdr:row>
      <xdr:rowOff>5714</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flipV="1">
          <a:off x="2908300" y="138645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5" name="楕円 284">
          <a:extLst>
            <a:ext uri="{FF2B5EF4-FFF2-40B4-BE49-F238E27FC236}">
              <a16:creationId xmlns:a16="http://schemas.microsoft.com/office/drawing/2014/main" id="{00000000-0008-0000-0E00-00001D010000}"/>
            </a:ext>
          </a:extLst>
        </xdr:cNvPr>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5714</xdr:rowOff>
    </xdr:from>
    <xdr:to>
      <xdr:col>15</xdr:col>
      <xdr:colOff>50800</xdr:colOff>
      <xdr:row>81</xdr:row>
      <xdr:rowOff>60961</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2019300" y="13893164"/>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87" name="n_1aveValue【公営住宅】&#10;有形固定資産減価償却率">
          <a:extLst>
            <a:ext uri="{FF2B5EF4-FFF2-40B4-BE49-F238E27FC236}">
              <a16:creationId xmlns:a16="http://schemas.microsoft.com/office/drawing/2014/main" id="{00000000-0008-0000-0E00-00001F010000}"/>
            </a:ext>
          </a:extLst>
        </xdr:cNvPr>
        <xdr:cNvSpPr txBox="1"/>
      </xdr:nvSpPr>
      <xdr:spPr>
        <a:xfrm>
          <a:off x="35820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88" name="n_2aveValue【公営住宅】&#10;有形固定資産減価償却率">
          <a:extLst>
            <a:ext uri="{FF2B5EF4-FFF2-40B4-BE49-F238E27FC236}">
              <a16:creationId xmlns:a16="http://schemas.microsoft.com/office/drawing/2014/main" id="{00000000-0008-0000-0E00-000020010000}"/>
            </a:ext>
          </a:extLst>
        </xdr:cNvPr>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9541</xdr:rowOff>
    </xdr:from>
    <xdr:ext cx="405111" cy="259045"/>
    <xdr:sp macro="" textlink="">
      <xdr:nvSpPr>
        <xdr:cNvPr id="289" name="n_3aveValue【公営住宅】&#10;有形固定資産減価償却率">
          <a:extLst>
            <a:ext uri="{FF2B5EF4-FFF2-40B4-BE49-F238E27FC236}">
              <a16:creationId xmlns:a16="http://schemas.microsoft.com/office/drawing/2014/main" id="{00000000-0008-0000-0E00-000021010000}"/>
            </a:ext>
          </a:extLst>
        </xdr:cNvPr>
        <xdr:cNvSpPr txBox="1"/>
      </xdr:nvSpPr>
      <xdr:spPr>
        <a:xfrm>
          <a:off x="1816744"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44466</xdr:rowOff>
    </xdr:from>
    <xdr:ext cx="405111" cy="259045"/>
    <xdr:sp macro="" textlink="">
      <xdr:nvSpPr>
        <xdr:cNvPr id="290" name="n_1mainValue【公営住宅】&#10;有形固定資産減価償却率">
          <a:extLst>
            <a:ext uri="{FF2B5EF4-FFF2-40B4-BE49-F238E27FC236}">
              <a16:creationId xmlns:a16="http://schemas.microsoft.com/office/drawing/2014/main" id="{00000000-0008-0000-0E00-000022010000}"/>
            </a:ext>
          </a:extLst>
        </xdr:cNvPr>
        <xdr:cNvSpPr txBox="1"/>
      </xdr:nvSpPr>
      <xdr:spPr>
        <a:xfrm>
          <a:off x="3582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73041</xdr:rowOff>
    </xdr:from>
    <xdr:ext cx="405111" cy="259045"/>
    <xdr:sp macro="" textlink="">
      <xdr:nvSpPr>
        <xdr:cNvPr id="291" name="n_2mainValue【公営住宅】&#10;有形固定資産減価償却率">
          <a:extLst>
            <a:ext uri="{FF2B5EF4-FFF2-40B4-BE49-F238E27FC236}">
              <a16:creationId xmlns:a16="http://schemas.microsoft.com/office/drawing/2014/main" id="{00000000-0008-0000-0E00-000023010000}"/>
            </a:ext>
          </a:extLst>
        </xdr:cNvPr>
        <xdr:cNvSpPr txBox="1"/>
      </xdr:nvSpPr>
      <xdr:spPr>
        <a:xfrm>
          <a:off x="2705744" y="13617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92" name="n_3mainValue【公営住宅】&#10;有形固定資産減価償却率">
          <a:extLst>
            <a:ext uri="{FF2B5EF4-FFF2-40B4-BE49-F238E27FC236}">
              <a16:creationId xmlns:a16="http://schemas.microsoft.com/office/drawing/2014/main" id="{00000000-0008-0000-0E00-000024010000}"/>
            </a:ext>
          </a:extLst>
        </xdr:cNvPr>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id="{00000000-0008-0000-0E00-00003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00000000-0008-0000-0E00-00003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id="{00000000-0008-0000-0E00-00003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00000000-0008-0000-0E00-00003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flipV="1">
          <a:off x="10476865" y="13427202"/>
          <a:ext cx="0" cy="1429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a:extLst>
            <a:ext uri="{FF2B5EF4-FFF2-40B4-BE49-F238E27FC236}">
              <a16:creationId xmlns:a16="http://schemas.microsoft.com/office/drawing/2014/main" id="{00000000-0008-0000-0E00-00003D010000}"/>
            </a:ext>
          </a:extLst>
        </xdr:cNvPr>
        <xdr:cNvSpPr txBox="1"/>
      </xdr:nvSpPr>
      <xdr:spPr>
        <a:xfrm>
          <a:off x="10515600" y="1486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0388600" y="1485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a:extLst>
            <a:ext uri="{FF2B5EF4-FFF2-40B4-BE49-F238E27FC236}">
              <a16:creationId xmlns:a16="http://schemas.microsoft.com/office/drawing/2014/main" id="{00000000-0008-0000-0E00-00003F010000}"/>
            </a:ext>
          </a:extLst>
        </xdr:cNvPr>
        <xdr:cNvSpPr txBox="1"/>
      </xdr:nvSpPr>
      <xdr:spPr>
        <a:xfrm>
          <a:off x="10515600" y="1320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a:extLst>
            <a:ext uri="{FF2B5EF4-FFF2-40B4-BE49-F238E27FC236}">
              <a16:creationId xmlns:a16="http://schemas.microsoft.com/office/drawing/2014/main" id="{00000000-0008-0000-0E00-000040010000}"/>
            </a:ext>
          </a:extLst>
        </xdr:cNvPr>
        <xdr:cNvCxnSpPr/>
      </xdr:nvCxnSpPr>
      <xdr:spPr>
        <a:xfrm>
          <a:off x="10388600" y="1342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21" name="【公営住宅】&#10;一人当たり面積平均値テキスト">
          <a:extLst>
            <a:ext uri="{FF2B5EF4-FFF2-40B4-BE49-F238E27FC236}">
              <a16:creationId xmlns:a16="http://schemas.microsoft.com/office/drawing/2014/main" id="{00000000-0008-0000-0E00-000041010000}"/>
            </a:ext>
          </a:extLst>
        </xdr:cNvPr>
        <xdr:cNvSpPr txBox="1"/>
      </xdr:nvSpPr>
      <xdr:spPr>
        <a:xfrm>
          <a:off x="10515600" y="1422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a:extLst>
            <a:ext uri="{FF2B5EF4-FFF2-40B4-BE49-F238E27FC236}">
              <a16:creationId xmlns:a16="http://schemas.microsoft.com/office/drawing/2014/main" id="{00000000-0008-0000-0E00-000042010000}"/>
            </a:ext>
          </a:extLst>
        </xdr:cNvPr>
        <xdr:cNvSpPr/>
      </xdr:nvSpPr>
      <xdr:spPr>
        <a:xfrm>
          <a:off x="10426700" y="1437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a:extLst>
            <a:ext uri="{FF2B5EF4-FFF2-40B4-BE49-F238E27FC236}">
              <a16:creationId xmlns:a16="http://schemas.microsoft.com/office/drawing/2014/main" id="{00000000-0008-0000-0E00-000043010000}"/>
            </a:ext>
          </a:extLst>
        </xdr:cNvPr>
        <xdr:cNvSpPr/>
      </xdr:nvSpPr>
      <xdr:spPr>
        <a:xfrm>
          <a:off x="9588500" y="1433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a:extLst>
            <a:ext uri="{FF2B5EF4-FFF2-40B4-BE49-F238E27FC236}">
              <a16:creationId xmlns:a16="http://schemas.microsoft.com/office/drawing/2014/main" id="{00000000-0008-0000-0E00-000044010000}"/>
            </a:ext>
          </a:extLst>
        </xdr:cNvPr>
        <xdr:cNvSpPr/>
      </xdr:nvSpPr>
      <xdr:spPr>
        <a:xfrm>
          <a:off x="8699500" y="1429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a:extLst>
            <a:ext uri="{FF2B5EF4-FFF2-40B4-BE49-F238E27FC236}">
              <a16:creationId xmlns:a16="http://schemas.microsoft.com/office/drawing/2014/main" id="{00000000-0008-0000-0E00-000045010000}"/>
            </a:ext>
          </a:extLst>
        </xdr:cNvPr>
        <xdr:cNvSpPr/>
      </xdr:nvSpPr>
      <xdr:spPr>
        <a:xfrm>
          <a:off x="781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E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E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xdr:rowOff>
    </xdr:from>
    <xdr:to>
      <xdr:col>55</xdr:col>
      <xdr:colOff>50800</xdr:colOff>
      <xdr:row>84</xdr:row>
      <xdr:rowOff>114046</xdr:rowOff>
    </xdr:to>
    <xdr:sp macro="" textlink="">
      <xdr:nvSpPr>
        <xdr:cNvPr id="331" name="楕円 330">
          <a:extLst>
            <a:ext uri="{FF2B5EF4-FFF2-40B4-BE49-F238E27FC236}">
              <a16:creationId xmlns:a16="http://schemas.microsoft.com/office/drawing/2014/main" id="{00000000-0008-0000-0E00-00004B010000}"/>
            </a:ext>
          </a:extLst>
        </xdr:cNvPr>
        <xdr:cNvSpPr/>
      </xdr:nvSpPr>
      <xdr:spPr>
        <a:xfrm>
          <a:off x="10426700" y="1441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162323</xdr:rowOff>
    </xdr:from>
    <xdr:ext cx="469744" cy="259045"/>
    <xdr:sp macro="" textlink="">
      <xdr:nvSpPr>
        <xdr:cNvPr id="332" name="【公営住宅】&#10;一人当たり面積該当値テキスト">
          <a:extLst>
            <a:ext uri="{FF2B5EF4-FFF2-40B4-BE49-F238E27FC236}">
              <a16:creationId xmlns:a16="http://schemas.microsoft.com/office/drawing/2014/main" id="{00000000-0008-0000-0E00-00004C010000}"/>
            </a:ext>
          </a:extLst>
        </xdr:cNvPr>
        <xdr:cNvSpPr txBox="1"/>
      </xdr:nvSpPr>
      <xdr:spPr>
        <a:xfrm>
          <a:off x="10515600" y="1439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18162</xdr:rowOff>
    </xdr:from>
    <xdr:to>
      <xdr:col>50</xdr:col>
      <xdr:colOff>165100</xdr:colOff>
      <xdr:row>84</xdr:row>
      <xdr:rowOff>119762</xdr:rowOff>
    </xdr:to>
    <xdr:sp macro="" textlink="">
      <xdr:nvSpPr>
        <xdr:cNvPr id="333" name="楕円 332">
          <a:extLst>
            <a:ext uri="{FF2B5EF4-FFF2-40B4-BE49-F238E27FC236}">
              <a16:creationId xmlns:a16="http://schemas.microsoft.com/office/drawing/2014/main" id="{00000000-0008-0000-0E00-00004D010000}"/>
            </a:ext>
          </a:extLst>
        </xdr:cNvPr>
        <xdr:cNvSpPr/>
      </xdr:nvSpPr>
      <xdr:spPr>
        <a:xfrm>
          <a:off x="9588500" y="1441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63246</xdr:rowOff>
    </xdr:from>
    <xdr:to>
      <xdr:col>55</xdr:col>
      <xdr:colOff>0</xdr:colOff>
      <xdr:row>84</xdr:row>
      <xdr:rowOff>68962</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flipV="1">
          <a:off x="9639300" y="14465046"/>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14351</xdr:rowOff>
    </xdr:from>
    <xdr:to>
      <xdr:col>46</xdr:col>
      <xdr:colOff>38100</xdr:colOff>
      <xdr:row>84</xdr:row>
      <xdr:rowOff>115951</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8699500" y="1441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65151</xdr:rowOff>
    </xdr:from>
    <xdr:to>
      <xdr:col>50</xdr:col>
      <xdr:colOff>114300</xdr:colOff>
      <xdr:row>84</xdr:row>
      <xdr:rowOff>68962</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8750300" y="14466951"/>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29211</xdr:rowOff>
    </xdr:from>
    <xdr:to>
      <xdr:col>41</xdr:col>
      <xdr:colOff>101600</xdr:colOff>
      <xdr:row>84</xdr:row>
      <xdr:rowOff>130811</xdr:rowOff>
    </xdr:to>
    <xdr:sp macro="" textlink="">
      <xdr:nvSpPr>
        <xdr:cNvPr id="337" name="楕円 336">
          <a:extLst>
            <a:ext uri="{FF2B5EF4-FFF2-40B4-BE49-F238E27FC236}">
              <a16:creationId xmlns:a16="http://schemas.microsoft.com/office/drawing/2014/main" id="{00000000-0008-0000-0E00-000051010000}"/>
            </a:ext>
          </a:extLst>
        </xdr:cNvPr>
        <xdr:cNvSpPr/>
      </xdr:nvSpPr>
      <xdr:spPr>
        <a:xfrm>
          <a:off x="78105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65151</xdr:rowOff>
    </xdr:from>
    <xdr:to>
      <xdr:col>45</xdr:col>
      <xdr:colOff>177800</xdr:colOff>
      <xdr:row>84</xdr:row>
      <xdr:rowOff>80011</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flipV="1">
          <a:off x="7861300" y="14466951"/>
          <a:ext cx="8890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39" name="n_1aveValue【公営住宅】&#10;一人当たり面積">
          <a:extLst>
            <a:ext uri="{FF2B5EF4-FFF2-40B4-BE49-F238E27FC236}">
              <a16:creationId xmlns:a16="http://schemas.microsoft.com/office/drawing/2014/main" id="{00000000-0008-0000-0E00-000053010000}"/>
            </a:ext>
          </a:extLst>
        </xdr:cNvPr>
        <xdr:cNvSpPr txBox="1"/>
      </xdr:nvSpPr>
      <xdr:spPr>
        <a:xfrm>
          <a:off x="93917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40" name="n_2aveValue【公営住宅】&#10;一人当たり面積">
          <a:extLst>
            <a:ext uri="{FF2B5EF4-FFF2-40B4-BE49-F238E27FC236}">
              <a16:creationId xmlns:a16="http://schemas.microsoft.com/office/drawing/2014/main" id="{00000000-0008-0000-0E00-000054010000}"/>
            </a:ext>
          </a:extLst>
        </xdr:cNvPr>
        <xdr:cNvSpPr txBox="1"/>
      </xdr:nvSpPr>
      <xdr:spPr>
        <a:xfrm>
          <a:off x="8515427" y="14074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41" name="n_3aveValue【公営住宅】&#10;一人当たり面積">
          <a:extLst>
            <a:ext uri="{FF2B5EF4-FFF2-40B4-BE49-F238E27FC236}">
              <a16:creationId xmlns:a16="http://schemas.microsoft.com/office/drawing/2014/main" id="{00000000-0008-0000-0E00-000055010000}"/>
            </a:ext>
          </a:extLst>
        </xdr:cNvPr>
        <xdr:cNvSpPr txBox="1"/>
      </xdr:nvSpPr>
      <xdr:spPr>
        <a:xfrm>
          <a:off x="7626427" y="1395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110889</xdr:rowOff>
    </xdr:from>
    <xdr:ext cx="469744" cy="259045"/>
    <xdr:sp macro="" textlink="">
      <xdr:nvSpPr>
        <xdr:cNvPr id="342" name="n_1mainValue【公営住宅】&#10;一人当たり面積">
          <a:extLst>
            <a:ext uri="{FF2B5EF4-FFF2-40B4-BE49-F238E27FC236}">
              <a16:creationId xmlns:a16="http://schemas.microsoft.com/office/drawing/2014/main" id="{00000000-0008-0000-0E00-000056010000}"/>
            </a:ext>
          </a:extLst>
        </xdr:cNvPr>
        <xdr:cNvSpPr txBox="1"/>
      </xdr:nvSpPr>
      <xdr:spPr>
        <a:xfrm>
          <a:off x="9391727" y="1451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107078</xdr:rowOff>
    </xdr:from>
    <xdr:ext cx="469744" cy="259045"/>
    <xdr:sp macro="" textlink="">
      <xdr:nvSpPr>
        <xdr:cNvPr id="343" name="n_2mainValue【公営住宅】&#10;一人当たり面積">
          <a:extLst>
            <a:ext uri="{FF2B5EF4-FFF2-40B4-BE49-F238E27FC236}">
              <a16:creationId xmlns:a16="http://schemas.microsoft.com/office/drawing/2014/main" id="{00000000-0008-0000-0E00-000057010000}"/>
            </a:ext>
          </a:extLst>
        </xdr:cNvPr>
        <xdr:cNvSpPr txBox="1"/>
      </xdr:nvSpPr>
      <xdr:spPr>
        <a:xfrm>
          <a:off x="8515427" y="1450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121938</xdr:rowOff>
    </xdr:from>
    <xdr:ext cx="469744" cy="259045"/>
    <xdr:sp macro="" textlink="">
      <xdr:nvSpPr>
        <xdr:cNvPr id="344" name="n_3mainValue【公営住宅】&#10;一人当たり面積">
          <a:extLst>
            <a:ext uri="{FF2B5EF4-FFF2-40B4-BE49-F238E27FC236}">
              <a16:creationId xmlns:a16="http://schemas.microsoft.com/office/drawing/2014/main" id="{00000000-0008-0000-0E00-000058010000}"/>
            </a:ext>
          </a:extLst>
        </xdr:cNvPr>
        <xdr:cNvSpPr txBox="1"/>
      </xdr:nvSpPr>
      <xdr:spPr>
        <a:xfrm>
          <a:off x="7626427" y="14523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a:extLst>
            <a:ext uri="{FF2B5EF4-FFF2-40B4-BE49-F238E27FC236}">
              <a16:creationId xmlns:a16="http://schemas.microsoft.com/office/drawing/2014/main" id="{00000000-0008-0000-0E00-00007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43814</xdr:rowOff>
    </xdr:from>
    <xdr:to>
      <xdr:col>24</xdr:col>
      <xdr:colOff>62865</xdr:colOff>
      <xdr:row>107</xdr:row>
      <xdr:rowOff>133350</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4634865" y="17360264"/>
          <a:ext cx="0" cy="1118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137177</xdr:rowOff>
    </xdr:from>
    <xdr:ext cx="405111" cy="259045"/>
    <xdr:sp macro="" textlink="">
      <xdr:nvSpPr>
        <xdr:cNvPr id="370" name="【港湾・漁港】&#10;有形固定資産減価償却率最小値テキスト">
          <a:extLst>
            <a:ext uri="{FF2B5EF4-FFF2-40B4-BE49-F238E27FC236}">
              <a16:creationId xmlns:a16="http://schemas.microsoft.com/office/drawing/2014/main" id="{00000000-0008-0000-0E00-000072010000}"/>
            </a:ext>
          </a:extLst>
        </xdr:cNvPr>
        <xdr:cNvSpPr txBox="1"/>
      </xdr:nvSpPr>
      <xdr:spPr>
        <a:xfrm>
          <a:off x="4673600"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133350</xdr:rowOff>
    </xdr:from>
    <xdr:to>
      <xdr:col>24</xdr:col>
      <xdr:colOff>152400</xdr:colOff>
      <xdr:row>107</xdr:row>
      <xdr:rowOff>133350</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4546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161941</xdr:rowOff>
    </xdr:from>
    <xdr:ext cx="405111" cy="259045"/>
    <xdr:sp macro="" textlink="">
      <xdr:nvSpPr>
        <xdr:cNvPr id="372" name="【港湾・漁港】&#10;有形固定資産減価償却率最大値テキスト">
          <a:extLst>
            <a:ext uri="{FF2B5EF4-FFF2-40B4-BE49-F238E27FC236}">
              <a16:creationId xmlns:a16="http://schemas.microsoft.com/office/drawing/2014/main" id="{00000000-0008-0000-0E00-000074010000}"/>
            </a:ext>
          </a:extLst>
        </xdr:cNvPr>
        <xdr:cNvSpPr txBox="1"/>
      </xdr:nvSpPr>
      <xdr:spPr>
        <a:xfrm>
          <a:off x="4673600"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43814</xdr:rowOff>
    </xdr:from>
    <xdr:to>
      <xdr:col>24</xdr:col>
      <xdr:colOff>152400</xdr:colOff>
      <xdr:row>101</xdr:row>
      <xdr:rowOff>43814</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4546600" y="1736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84472</xdr:rowOff>
    </xdr:from>
    <xdr:ext cx="405111" cy="259045"/>
    <xdr:sp macro="" textlink="">
      <xdr:nvSpPr>
        <xdr:cNvPr id="374" name="【港湾・漁港】&#10;有形固定資産減価償却率平均値テキスト">
          <a:extLst>
            <a:ext uri="{FF2B5EF4-FFF2-40B4-BE49-F238E27FC236}">
              <a16:creationId xmlns:a16="http://schemas.microsoft.com/office/drawing/2014/main" id="{00000000-0008-0000-0E00-000076010000}"/>
            </a:ext>
          </a:extLst>
        </xdr:cNvPr>
        <xdr:cNvSpPr txBox="1"/>
      </xdr:nvSpPr>
      <xdr:spPr>
        <a:xfrm>
          <a:off x="4673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61595</xdr:rowOff>
    </xdr:from>
    <xdr:to>
      <xdr:col>24</xdr:col>
      <xdr:colOff>114300</xdr:colOff>
      <xdr:row>104</xdr:row>
      <xdr:rowOff>163195</xdr:rowOff>
    </xdr:to>
    <xdr:sp macro="" textlink="">
      <xdr:nvSpPr>
        <xdr:cNvPr id="375" name="フローチャート: 判断 374">
          <a:extLst>
            <a:ext uri="{FF2B5EF4-FFF2-40B4-BE49-F238E27FC236}">
              <a16:creationId xmlns:a16="http://schemas.microsoft.com/office/drawing/2014/main" id="{00000000-0008-0000-0E00-000077010000}"/>
            </a:ext>
          </a:extLst>
        </xdr:cNvPr>
        <xdr:cNvSpPr/>
      </xdr:nvSpPr>
      <xdr:spPr>
        <a:xfrm>
          <a:off x="4584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111125</xdr:rowOff>
    </xdr:from>
    <xdr:to>
      <xdr:col>20</xdr:col>
      <xdr:colOff>38100</xdr:colOff>
      <xdr:row>105</xdr:row>
      <xdr:rowOff>41275</xdr:rowOff>
    </xdr:to>
    <xdr:sp macro="" textlink="">
      <xdr:nvSpPr>
        <xdr:cNvPr id="376" name="フローチャート: 判断 375">
          <a:extLst>
            <a:ext uri="{FF2B5EF4-FFF2-40B4-BE49-F238E27FC236}">
              <a16:creationId xmlns:a16="http://schemas.microsoft.com/office/drawing/2014/main" id="{00000000-0008-0000-0E00-000078010000}"/>
            </a:ext>
          </a:extLst>
        </xdr:cNvPr>
        <xdr:cNvSpPr/>
      </xdr:nvSpPr>
      <xdr:spPr>
        <a:xfrm>
          <a:off x="37465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77" name="フローチャート: 判断 376">
          <a:extLst>
            <a:ext uri="{FF2B5EF4-FFF2-40B4-BE49-F238E27FC236}">
              <a16:creationId xmlns:a16="http://schemas.microsoft.com/office/drawing/2014/main" id="{00000000-0008-0000-0E00-000079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95886</xdr:rowOff>
    </xdr:from>
    <xdr:to>
      <xdr:col>10</xdr:col>
      <xdr:colOff>165100</xdr:colOff>
      <xdr:row>106</xdr:row>
      <xdr:rowOff>26036</xdr:rowOff>
    </xdr:to>
    <xdr:sp macro="" textlink="">
      <xdr:nvSpPr>
        <xdr:cNvPr id="378" name="フローチャート: 判断 377">
          <a:extLst>
            <a:ext uri="{FF2B5EF4-FFF2-40B4-BE49-F238E27FC236}">
              <a16:creationId xmlns:a16="http://schemas.microsoft.com/office/drawing/2014/main" id="{00000000-0008-0000-0E00-00007A010000}"/>
            </a:ext>
          </a:extLst>
        </xdr:cNvPr>
        <xdr:cNvSpPr/>
      </xdr:nvSpPr>
      <xdr:spPr>
        <a:xfrm>
          <a:off x="1968500" y="1809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67311</xdr:rowOff>
    </xdr:from>
    <xdr:to>
      <xdr:col>24</xdr:col>
      <xdr:colOff>114300</xdr:colOff>
      <xdr:row>104</xdr:row>
      <xdr:rowOff>168911</xdr:rowOff>
    </xdr:to>
    <xdr:sp macro="" textlink="">
      <xdr:nvSpPr>
        <xdr:cNvPr id="384" name="楕円 383">
          <a:extLst>
            <a:ext uri="{FF2B5EF4-FFF2-40B4-BE49-F238E27FC236}">
              <a16:creationId xmlns:a16="http://schemas.microsoft.com/office/drawing/2014/main" id="{00000000-0008-0000-0E00-000080010000}"/>
            </a:ext>
          </a:extLst>
        </xdr:cNvPr>
        <xdr:cNvSpPr/>
      </xdr:nvSpPr>
      <xdr:spPr>
        <a:xfrm>
          <a:off x="4584700" y="178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45738</xdr:rowOff>
    </xdr:from>
    <xdr:ext cx="405111" cy="259045"/>
    <xdr:sp macro="" textlink="">
      <xdr:nvSpPr>
        <xdr:cNvPr id="385" name="【港湾・漁港】&#10;有形固定資産減価償却率該当値テキスト">
          <a:extLst>
            <a:ext uri="{FF2B5EF4-FFF2-40B4-BE49-F238E27FC236}">
              <a16:creationId xmlns:a16="http://schemas.microsoft.com/office/drawing/2014/main" id="{00000000-0008-0000-0E00-000081010000}"/>
            </a:ext>
          </a:extLst>
        </xdr:cNvPr>
        <xdr:cNvSpPr txBox="1"/>
      </xdr:nvSpPr>
      <xdr:spPr>
        <a:xfrm>
          <a:off x="4673600"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90170</xdr:rowOff>
    </xdr:from>
    <xdr:to>
      <xdr:col>20</xdr:col>
      <xdr:colOff>38100</xdr:colOff>
      <xdr:row>105</xdr:row>
      <xdr:rowOff>20320</xdr:rowOff>
    </xdr:to>
    <xdr:sp macro="" textlink="">
      <xdr:nvSpPr>
        <xdr:cNvPr id="386" name="楕円 385">
          <a:extLst>
            <a:ext uri="{FF2B5EF4-FFF2-40B4-BE49-F238E27FC236}">
              <a16:creationId xmlns:a16="http://schemas.microsoft.com/office/drawing/2014/main" id="{00000000-0008-0000-0E00-000082010000}"/>
            </a:ext>
          </a:extLst>
        </xdr:cNvPr>
        <xdr:cNvSpPr/>
      </xdr:nvSpPr>
      <xdr:spPr>
        <a:xfrm>
          <a:off x="37465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118111</xdr:rowOff>
    </xdr:from>
    <xdr:to>
      <xdr:col>24</xdr:col>
      <xdr:colOff>63500</xdr:colOff>
      <xdr:row>104</xdr:row>
      <xdr:rowOff>140970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3797300" y="1794891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130175</xdr:rowOff>
    </xdr:from>
    <xdr:to>
      <xdr:col>15</xdr:col>
      <xdr:colOff>101600</xdr:colOff>
      <xdr:row>105</xdr:row>
      <xdr:rowOff>60325</xdr:rowOff>
    </xdr:to>
    <xdr:sp macro="" textlink="">
      <xdr:nvSpPr>
        <xdr:cNvPr id="388" name="楕円 387">
          <a:extLst>
            <a:ext uri="{FF2B5EF4-FFF2-40B4-BE49-F238E27FC236}">
              <a16:creationId xmlns:a16="http://schemas.microsoft.com/office/drawing/2014/main" id="{00000000-0008-0000-0E00-000084010000}"/>
            </a:ext>
          </a:extLst>
        </xdr:cNvPr>
        <xdr:cNvSpPr/>
      </xdr:nvSpPr>
      <xdr:spPr>
        <a:xfrm>
          <a:off x="2857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140970</xdr:rowOff>
    </xdr:from>
    <xdr:to>
      <xdr:col>19</xdr:col>
      <xdr:colOff>177800</xdr:colOff>
      <xdr:row>105</xdr:row>
      <xdr:rowOff>9525</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flipV="1">
          <a:off x="2908300" y="179717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92075</xdr:rowOff>
    </xdr:from>
    <xdr:to>
      <xdr:col>10</xdr:col>
      <xdr:colOff>165100</xdr:colOff>
      <xdr:row>105</xdr:row>
      <xdr:rowOff>22225</xdr:rowOff>
    </xdr:to>
    <xdr:sp macro="" textlink="">
      <xdr:nvSpPr>
        <xdr:cNvPr id="390" name="楕円 389">
          <a:extLst>
            <a:ext uri="{FF2B5EF4-FFF2-40B4-BE49-F238E27FC236}">
              <a16:creationId xmlns:a16="http://schemas.microsoft.com/office/drawing/2014/main" id="{00000000-0008-0000-0E00-000086010000}"/>
            </a:ext>
          </a:extLst>
        </xdr:cNvPr>
        <xdr:cNvSpPr/>
      </xdr:nvSpPr>
      <xdr:spPr>
        <a:xfrm>
          <a:off x="1968500" y="179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142875</xdr:rowOff>
    </xdr:from>
    <xdr:to>
      <xdr:col>15</xdr:col>
      <xdr:colOff>50800</xdr:colOff>
      <xdr:row>105</xdr:row>
      <xdr:rowOff>9525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2019300" y="179736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32402</xdr:rowOff>
    </xdr:from>
    <xdr:ext cx="405111" cy="259045"/>
    <xdr:sp macro="" textlink="">
      <xdr:nvSpPr>
        <xdr:cNvPr id="392" name="n_1aveValue【港湾・漁港】&#10;有形固定資産減価償却率">
          <a:extLst>
            <a:ext uri="{FF2B5EF4-FFF2-40B4-BE49-F238E27FC236}">
              <a16:creationId xmlns:a16="http://schemas.microsoft.com/office/drawing/2014/main" id="{00000000-0008-0000-0E00-000088010000}"/>
            </a:ext>
          </a:extLst>
        </xdr:cNvPr>
        <xdr:cNvSpPr txBox="1"/>
      </xdr:nvSpPr>
      <xdr:spPr>
        <a:xfrm>
          <a:off x="3582044" y="1803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91457</xdr:rowOff>
    </xdr:from>
    <xdr:ext cx="405111" cy="259045"/>
    <xdr:sp macro="" textlink="">
      <xdr:nvSpPr>
        <xdr:cNvPr id="393" name="n_2aveValue【港湾・漁港】&#10;有形固定資産減価償却率">
          <a:extLst>
            <a:ext uri="{FF2B5EF4-FFF2-40B4-BE49-F238E27FC236}">
              <a16:creationId xmlns:a16="http://schemas.microsoft.com/office/drawing/2014/main" id="{00000000-0008-0000-0E00-000089010000}"/>
            </a:ext>
          </a:extLst>
        </xdr:cNvPr>
        <xdr:cNvSpPr txBox="1"/>
      </xdr:nvSpPr>
      <xdr:spPr>
        <a:xfrm>
          <a:off x="2705744" y="1809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17163</xdr:rowOff>
    </xdr:from>
    <xdr:ext cx="405111" cy="259045"/>
    <xdr:sp macro="" textlink="">
      <xdr:nvSpPr>
        <xdr:cNvPr id="394" name="n_3aveValue【港湾・漁港】&#10;有形固定資産減価償却率">
          <a:extLst>
            <a:ext uri="{FF2B5EF4-FFF2-40B4-BE49-F238E27FC236}">
              <a16:creationId xmlns:a16="http://schemas.microsoft.com/office/drawing/2014/main" id="{00000000-0008-0000-0E00-00008A010000}"/>
            </a:ext>
          </a:extLst>
        </xdr:cNvPr>
        <xdr:cNvSpPr txBox="1"/>
      </xdr:nvSpPr>
      <xdr:spPr>
        <a:xfrm>
          <a:off x="1816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36847</xdr:rowOff>
    </xdr:from>
    <xdr:ext cx="405111" cy="259045"/>
    <xdr:sp macro="" textlink="">
      <xdr:nvSpPr>
        <xdr:cNvPr id="395" name="n_1mainValue【港湾・漁港】&#10;有形固定資産減価償却率">
          <a:extLst>
            <a:ext uri="{FF2B5EF4-FFF2-40B4-BE49-F238E27FC236}">
              <a16:creationId xmlns:a16="http://schemas.microsoft.com/office/drawing/2014/main" id="{00000000-0008-0000-0E00-00008B010000}"/>
            </a:ext>
          </a:extLst>
        </xdr:cNvPr>
        <xdr:cNvSpPr txBox="1"/>
      </xdr:nvSpPr>
      <xdr:spPr>
        <a:xfrm>
          <a:off x="35820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76852</xdr:rowOff>
    </xdr:from>
    <xdr:ext cx="405111" cy="259045"/>
    <xdr:sp macro="" textlink="">
      <xdr:nvSpPr>
        <xdr:cNvPr id="396" name="n_2mainValue【港湾・漁港】&#10;有形固定資産減価償却率">
          <a:extLst>
            <a:ext uri="{FF2B5EF4-FFF2-40B4-BE49-F238E27FC236}">
              <a16:creationId xmlns:a16="http://schemas.microsoft.com/office/drawing/2014/main" id="{00000000-0008-0000-0E00-00008C010000}"/>
            </a:ext>
          </a:extLst>
        </xdr:cNvPr>
        <xdr:cNvSpPr txBox="1"/>
      </xdr:nvSpPr>
      <xdr:spPr>
        <a:xfrm>
          <a:off x="2705744" y="1773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38752</xdr:rowOff>
    </xdr:from>
    <xdr:ext cx="405111" cy="259045"/>
    <xdr:sp macro="" textlink="">
      <xdr:nvSpPr>
        <xdr:cNvPr id="397" name="n_3mainValue【港湾・漁港】&#10;有形固定資産減価償却率">
          <a:extLst>
            <a:ext uri="{FF2B5EF4-FFF2-40B4-BE49-F238E27FC236}">
              <a16:creationId xmlns:a16="http://schemas.microsoft.com/office/drawing/2014/main" id="{00000000-0008-0000-0E00-00008D010000}"/>
            </a:ext>
          </a:extLst>
        </xdr:cNvPr>
        <xdr:cNvSpPr txBox="1"/>
      </xdr:nvSpPr>
      <xdr:spPr>
        <a:xfrm>
          <a:off x="1816744"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6" name="【港湾・漁港】&#10;一人当たり有形固定資産（償却資産）額グラフ枠">
          <a:extLst>
            <a:ext uri="{FF2B5EF4-FFF2-40B4-BE49-F238E27FC236}">
              <a16:creationId xmlns:a16="http://schemas.microsoft.com/office/drawing/2014/main" id="{00000000-0008-0000-0E00-0000A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36663</xdr:rowOff>
    </xdr:from>
    <xdr:to>
      <xdr:col>54</xdr:col>
      <xdr:colOff>189865</xdr:colOff>
      <xdr:row>107</xdr:row>
      <xdr:rowOff>133260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flipV="1">
          <a:off x="10476865" y="17181663"/>
          <a:ext cx="0" cy="1296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137087</xdr:rowOff>
    </xdr:from>
    <xdr:ext cx="378565" cy="259045"/>
    <xdr:sp macro="" textlink="">
      <xdr:nvSpPr>
        <xdr:cNvPr id="418" name="【港湾・漁港】&#10;一人当たり有形固定資産（償却資産）額最小値テキスト">
          <a:extLst>
            <a:ext uri="{FF2B5EF4-FFF2-40B4-BE49-F238E27FC236}">
              <a16:creationId xmlns:a16="http://schemas.microsoft.com/office/drawing/2014/main" id="{00000000-0008-0000-0E00-0000A2010000}"/>
            </a:ext>
          </a:extLst>
        </xdr:cNvPr>
        <xdr:cNvSpPr txBox="1"/>
      </xdr:nvSpPr>
      <xdr:spPr>
        <a:xfrm>
          <a:off x="10515600" y="18482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133260</xdr:rowOff>
    </xdr:from>
    <xdr:to>
      <xdr:col>55</xdr:col>
      <xdr:colOff>88900</xdr:colOff>
      <xdr:row>107</xdr:row>
      <xdr:rowOff>133260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0388600" y="1847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154790</xdr:rowOff>
    </xdr:from>
    <xdr:ext cx="690189" cy="259045"/>
    <xdr:sp macro="" textlink="">
      <xdr:nvSpPr>
        <xdr:cNvPr id="420" name="【港湾・漁港】&#10;一人当たり有形固定資産（償却資産）額最大値テキスト">
          <a:extLst>
            <a:ext uri="{FF2B5EF4-FFF2-40B4-BE49-F238E27FC236}">
              <a16:creationId xmlns:a16="http://schemas.microsoft.com/office/drawing/2014/main" id="{00000000-0008-0000-0E00-0000A4010000}"/>
            </a:ext>
          </a:extLst>
        </xdr:cNvPr>
        <xdr:cNvSpPr txBox="1"/>
      </xdr:nvSpPr>
      <xdr:spPr>
        <a:xfrm>
          <a:off x="10515600" y="169568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2,269,180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36663</xdr:rowOff>
    </xdr:from>
    <xdr:to>
      <xdr:col>55</xdr:col>
      <xdr:colOff>88900</xdr:colOff>
      <xdr:row>100</xdr:row>
      <xdr:rowOff>36663</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0388600" y="1718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76007</xdr:rowOff>
    </xdr:from>
    <xdr:ext cx="599010" cy="259045"/>
    <xdr:sp macro="" textlink="">
      <xdr:nvSpPr>
        <xdr:cNvPr id="422" name="【港湾・漁港】&#10;一人当たり有形固定資産（償却資産）額平均値テキスト">
          <a:extLst>
            <a:ext uri="{FF2B5EF4-FFF2-40B4-BE49-F238E27FC236}">
              <a16:creationId xmlns:a16="http://schemas.microsoft.com/office/drawing/2014/main" id="{00000000-0008-0000-0E00-0000A6010000}"/>
            </a:ext>
          </a:extLst>
        </xdr:cNvPr>
        <xdr:cNvSpPr txBox="1"/>
      </xdr:nvSpPr>
      <xdr:spPr>
        <a:xfrm>
          <a:off x="10515600" y="179068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53130</xdr:rowOff>
    </xdr:from>
    <xdr:to>
      <xdr:col>55</xdr:col>
      <xdr:colOff>50800</xdr:colOff>
      <xdr:row>105</xdr:row>
      <xdr:rowOff>154730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0426700" y="1805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101264</xdr:rowOff>
    </xdr:from>
    <xdr:to>
      <xdr:col>50</xdr:col>
      <xdr:colOff>165100</xdr:colOff>
      <xdr:row>106</xdr:row>
      <xdr:rowOff>31414</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9588500" y="18103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98267</xdr:rowOff>
    </xdr:from>
    <xdr:to>
      <xdr:col>46</xdr:col>
      <xdr:colOff>38100</xdr:colOff>
      <xdr:row>106</xdr:row>
      <xdr:rowOff>28417</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8699500" y="1810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114894</xdr:rowOff>
    </xdr:from>
    <xdr:to>
      <xdr:col>41</xdr:col>
      <xdr:colOff>101600</xdr:colOff>
      <xdr:row>107</xdr:row>
      <xdr:rowOff>45044</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7810500" y="1828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79336</xdr:rowOff>
    </xdr:from>
    <xdr:to>
      <xdr:col>55</xdr:col>
      <xdr:colOff>50800</xdr:colOff>
      <xdr:row>107</xdr:row>
      <xdr:rowOff>9486</xdr:rowOff>
    </xdr:to>
    <xdr:sp macro="" textlink="">
      <xdr:nvSpPr>
        <xdr:cNvPr id="432" name="楕円 431">
          <a:extLst>
            <a:ext uri="{FF2B5EF4-FFF2-40B4-BE49-F238E27FC236}">
              <a16:creationId xmlns:a16="http://schemas.microsoft.com/office/drawing/2014/main" id="{00000000-0008-0000-0E00-0000B0010000}"/>
            </a:ext>
          </a:extLst>
        </xdr:cNvPr>
        <xdr:cNvSpPr/>
      </xdr:nvSpPr>
      <xdr:spPr>
        <a:xfrm>
          <a:off x="10426700" y="1825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57763</xdr:rowOff>
    </xdr:from>
    <xdr:ext cx="599010" cy="259045"/>
    <xdr:sp macro="" textlink="">
      <xdr:nvSpPr>
        <xdr:cNvPr id="433" name="【港湾・漁港】&#10;一人当たり有形固定資産（償却資産）額該当値テキスト">
          <a:extLst>
            <a:ext uri="{FF2B5EF4-FFF2-40B4-BE49-F238E27FC236}">
              <a16:creationId xmlns:a16="http://schemas.microsoft.com/office/drawing/2014/main" id="{00000000-0008-0000-0E00-0000B1010000}"/>
            </a:ext>
          </a:extLst>
        </xdr:cNvPr>
        <xdr:cNvSpPr txBox="1"/>
      </xdr:nvSpPr>
      <xdr:spPr>
        <a:xfrm>
          <a:off x="10515600" y="182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85350</xdr:rowOff>
    </xdr:from>
    <xdr:to>
      <xdr:col>50</xdr:col>
      <xdr:colOff>165100</xdr:colOff>
      <xdr:row>107</xdr:row>
      <xdr:rowOff>15500</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9588500" y="1825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130136</xdr:rowOff>
    </xdr:from>
    <xdr:to>
      <xdr:col>55</xdr:col>
      <xdr:colOff>0</xdr:colOff>
      <xdr:row>106</xdr:row>
      <xdr:rowOff>136150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flipV="1">
          <a:off x="9639300" y="18303836"/>
          <a:ext cx="838200" cy="6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88347</xdr:rowOff>
    </xdr:from>
    <xdr:to>
      <xdr:col>46</xdr:col>
      <xdr:colOff>38100</xdr:colOff>
      <xdr:row>107</xdr:row>
      <xdr:rowOff>18497</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8699500" y="1826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136150</xdr:rowOff>
    </xdr:from>
    <xdr:to>
      <xdr:col>50</xdr:col>
      <xdr:colOff>114300</xdr:colOff>
      <xdr:row>106</xdr:row>
      <xdr:rowOff>139147</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flipV="1">
          <a:off x="8750300" y="18309850"/>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90370</xdr:rowOff>
    </xdr:from>
    <xdr:to>
      <xdr:col>41</xdr:col>
      <xdr:colOff>101600</xdr:colOff>
      <xdr:row>107</xdr:row>
      <xdr:rowOff>20520</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7810500" y="182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139147</xdr:rowOff>
    </xdr:from>
    <xdr:to>
      <xdr:col>45</xdr:col>
      <xdr:colOff>177800</xdr:colOff>
      <xdr:row>106</xdr:row>
      <xdr:rowOff>141170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7861300" y="18312847"/>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47941</xdr:rowOff>
    </xdr:from>
    <xdr:ext cx="599010" cy="259045"/>
    <xdr:sp macro="" textlink="">
      <xdr:nvSpPr>
        <xdr:cNvPr id="440" name="n_1aveValue【港湾・漁港】&#10;一人当たり有形固定資産（償却資産）額">
          <a:extLst>
            <a:ext uri="{FF2B5EF4-FFF2-40B4-BE49-F238E27FC236}">
              <a16:creationId xmlns:a16="http://schemas.microsoft.com/office/drawing/2014/main" id="{00000000-0008-0000-0E00-0000B8010000}"/>
            </a:ext>
          </a:extLst>
        </xdr:cNvPr>
        <xdr:cNvSpPr txBox="1"/>
      </xdr:nvSpPr>
      <xdr:spPr>
        <a:xfrm>
          <a:off x="9327095" y="1787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44944</xdr:rowOff>
    </xdr:from>
    <xdr:ext cx="599010" cy="259045"/>
    <xdr:sp macro="" textlink="">
      <xdr:nvSpPr>
        <xdr:cNvPr id="441" name="n_2aveValue【港湾・漁港】&#10;一人当たり有形固定資産（償却資産）額">
          <a:extLst>
            <a:ext uri="{FF2B5EF4-FFF2-40B4-BE49-F238E27FC236}">
              <a16:creationId xmlns:a16="http://schemas.microsoft.com/office/drawing/2014/main" id="{00000000-0008-0000-0E00-0000B9010000}"/>
            </a:ext>
          </a:extLst>
        </xdr:cNvPr>
        <xdr:cNvSpPr txBox="1"/>
      </xdr:nvSpPr>
      <xdr:spPr>
        <a:xfrm>
          <a:off x="8450795" y="1787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107</xdr:row>
      <xdr:rowOff>36171</xdr:rowOff>
    </xdr:from>
    <xdr:ext cx="599010" cy="259045"/>
    <xdr:sp macro="" textlink="">
      <xdr:nvSpPr>
        <xdr:cNvPr id="442" name="n_3aveValue【港湾・漁港】&#10;一人当たり有形固定資産（償却資産）額">
          <a:extLst>
            <a:ext uri="{FF2B5EF4-FFF2-40B4-BE49-F238E27FC236}">
              <a16:creationId xmlns:a16="http://schemas.microsoft.com/office/drawing/2014/main" id="{00000000-0008-0000-0E00-0000BA010000}"/>
            </a:ext>
          </a:extLst>
        </xdr:cNvPr>
        <xdr:cNvSpPr txBox="1"/>
      </xdr:nvSpPr>
      <xdr:spPr>
        <a:xfrm>
          <a:off x="7561795" y="1838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107</xdr:row>
      <xdr:rowOff>6627</xdr:rowOff>
    </xdr:from>
    <xdr:ext cx="599010" cy="259045"/>
    <xdr:sp macro="" textlink="">
      <xdr:nvSpPr>
        <xdr:cNvPr id="443" name="n_1mainValue【港湾・漁港】&#10;一人当たり有形固定資産（償却資産）額">
          <a:extLst>
            <a:ext uri="{FF2B5EF4-FFF2-40B4-BE49-F238E27FC236}">
              <a16:creationId xmlns:a16="http://schemas.microsoft.com/office/drawing/2014/main" id="{00000000-0008-0000-0E00-0000BB010000}"/>
            </a:ext>
          </a:extLst>
        </xdr:cNvPr>
        <xdr:cNvSpPr txBox="1"/>
      </xdr:nvSpPr>
      <xdr:spPr>
        <a:xfrm>
          <a:off x="9327095" y="18351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9624</xdr:rowOff>
    </xdr:from>
    <xdr:ext cx="599010" cy="259045"/>
    <xdr:sp macro="" textlink="">
      <xdr:nvSpPr>
        <xdr:cNvPr id="444" name="n_2mainValue【港湾・漁港】&#10;一人当たり有形固定資産（償却資産）額">
          <a:extLst>
            <a:ext uri="{FF2B5EF4-FFF2-40B4-BE49-F238E27FC236}">
              <a16:creationId xmlns:a16="http://schemas.microsoft.com/office/drawing/2014/main" id="{00000000-0008-0000-0E00-0000BC010000}"/>
            </a:ext>
          </a:extLst>
        </xdr:cNvPr>
        <xdr:cNvSpPr txBox="1"/>
      </xdr:nvSpPr>
      <xdr:spPr>
        <a:xfrm>
          <a:off x="8450795" y="18354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37047</xdr:rowOff>
    </xdr:from>
    <xdr:ext cx="599010" cy="259045"/>
    <xdr:sp macro="" textlink="">
      <xdr:nvSpPr>
        <xdr:cNvPr id="445" name="n_3mainValue【港湾・漁港】&#10;一人当たり有形固定資産（償却資産）額">
          <a:extLst>
            <a:ext uri="{FF2B5EF4-FFF2-40B4-BE49-F238E27FC236}">
              <a16:creationId xmlns:a16="http://schemas.microsoft.com/office/drawing/2014/main" id="{00000000-0008-0000-0E00-0000BD010000}"/>
            </a:ext>
          </a:extLst>
        </xdr:cNvPr>
        <xdr:cNvSpPr txBox="1"/>
      </xdr:nvSpPr>
      <xdr:spPr>
        <a:xfrm>
          <a:off x="7561795" y="18039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9" name="【認定こども園・幼稚園・保育所】&#10;有形固定資産減価償却率グラフ枠">
          <a:extLst>
            <a:ext uri="{FF2B5EF4-FFF2-40B4-BE49-F238E27FC236}">
              <a16:creationId xmlns:a16="http://schemas.microsoft.com/office/drawing/2014/main" id="{00000000-0008-0000-0E00-0000D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16318864" y="571500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471" name="【認定こども園・幼稚園・保育所】&#10;有形固定資産減価償却率最小値テキスト">
          <a:extLst>
            <a:ext uri="{FF2B5EF4-FFF2-40B4-BE49-F238E27FC236}">
              <a16:creationId xmlns:a16="http://schemas.microsoft.com/office/drawing/2014/main" id="{00000000-0008-0000-0E00-0000D7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73" name="【認定こども園・幼稚園・保育所】&#10;有形固定資産減価償却率最大値テキスト">
          <a:extLst>
            <a:ext uri="{FF2B5EF4-FFF2-40B4-BE49-F238E27FC236}">
              <a16:creationId xmlns:a16="http://schemas.microsoft.com/office/drawing/2014/main" id="{00000000-0008-0000-0E00-0000D9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475" name="【認定こども園・幼稚園・保育所】&#10;有形固定資産減価償却率平均値テキスト">
          <a:extLst>
            <a:ext uri="{FF2B5EF4-FFF2-40B4-BE49-F238E27FC236}">
              <a16:creationId xmlns:a16="http://schemas.microsoft.com/office/drawing/2014/main" id="{00000000-0008-0000-0E00-0000DB010000}"/>
            </a:ext>
          </a:extLst>
        </xdr:cNvPr>
        <xdr:cNvSpPr txBox="1"/>
      </xdr:nvSpPr>
      <xdr:spPr>
        <a:xfrm>
          <a:off x="163576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4541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3652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74930</xdr:rowOff>
    </xdr:from>
    <xdr:to>
      <xdr:col>85</xdr:col>
      <xdr:colOff>177800</xdr:colOff>
      <xdr:row>35</xdr:row>
      <xdr:rowOff>5080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1626870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97807</xdr:rowOff>
    </xdr:from>
    <xdr:ext cx="405111" cy="259045"/>
    <xdr:sp macro="" textlink="">
      <xdr:nvSpPr>
        <xdr:cNvPr id="486" name="【認定こども園・幼稚園・保育所】&#10;有形固定資産減価償却率該当値テキスト">
          <a:extLst>
            <a:ext uri="{FF2B5EF4-FFF2-40B4-BE49-F238E27FC236}">
              <a16:creationId xmlns:a16="http://schemas.microsoft.com/office/drawing/2014/main" id="{00000000-0008-0000-0E00-0000E6010000}"/>
            </a:ext>
          </a:extLst>
        </xdr:cNvPr>
        <xdr:cNvSpPr txBox="1"/>
      </xdr:nvSpPr>
      <xdr:spPr>
        <a:xfrm>
          <a:off x="16357600"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116840</xdr:rowOff>
    </xdr:from>
    <xdr:to>
      <xdr:col>81</xdr:col>
      <xdr:colOff>101600</xdr:colOff>
      <xdr:row>35</xdr:row>
      <xdr:rowOff>46990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5430500" y="594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125730</xdr:rowOff>
    </xdr:from>
    <xdr:to>
      <xdr:col>85</xdr:col>
      <xdr:colOff>127000</xdr:colOff>
      <xdr:row>34</xdr:row>
      <xdr:rowOff>167640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15481300" y="59550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158750</xdr:rowOff>
    </xdr:from>
    <xdr:to>
      <xdr:col>76</xdr:col>
      <xdr:colOff>165100</xdr:colOff>
      <xdr:row>35</xdr:row>
      <xdr:rowOff>88900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4541500" y="598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167640</xdr:rowOff>
    </xdr:from>
    <xdr:to>
      <xdr:col>81</xdr:col>
      <xdr:colOff>50800</xdr:colOff>
      <xdr:row>35</xdr:row>
      <xdr:rowOff>38100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14592300" y="59969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29210</xdr:rowOff>
    </xdr:from>
    <xdr:to>
      <xdr:col>72</xdr:col>
      <xdr:colOff>38100</xdr:colOff>
      <xdr:row>35</xdr:row>
      <xdr:rowOff>130810</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13652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38100</xdr:rowOff>
    </xdr:from>
    <xdr:to>
      <xdr:col>76</xdr:col>
      <xdr:colOff>114300</xdr:colOff>
      <xdr:row>35</xdr:row>
      <xdr:rowOff>80010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13703300" y="60388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93" name="n_1aveValue【認定こども園・幼稚園・保育所】&#10;有形固定資産減価償却率">
          <a:extLst>
            <a:ext uri="{FF2B5EF4-FFF2-40B4-BE49-F238E27FC236}">
              <a16:creationId xmlns:a16="http://schemas.microsoft.com/office/drawing/2014/main" id="{00000000-0008-0000-0E00-0000ED010000}"/>
            </a:ext>
          </a:extLst>
        </xdr:cNvPr>
        <xdr:cNvSpPr txBox="1"/>
      </xdr:nvSpPr>
      <xdr:spPr>
        <a:xfrm>
          <a:off x="152660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112412</xdr:rowOff>
    </xdr:from>
    <xdr:ext cx="405111" cy="259045"/>
    <xdr:sp macro="" textlink="">
      <xdr:nvSpPr>
        <xdr:cNvPr id="494" name="n_2aveValue【認定こども園・幼稚園・保育所】&#10;有形固定資産減価償却率">
          <a:extLst>
            <a:ext uri="{FF2B5EF4-FFF2-40B4-BE49-F238E27FC236}">
              <a16:creationId xmlns:a16="http://schemas.microsoft.com/office/drawing/2014/main" id="{00000000-0008-0000-0E00-0000EE010000}"/>
            </a:ext>
          </a:extLst>
        </xdr:cNvPr>
        <xdr:cNvSpPr txBox="1"/>
      </xdr:nvSpPr>
      <xdr:spPr>
        <a:xfrm>
          <a:off x="143897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133367</xdr:rowOff>
    </xdr:from>
    <xdr:ext cx="405111" cy="259045"/>
    <xdr:sp macro="" textlink="">
      <xdr:nvSpPr>
        <xdr:cNvPr id="495" name="n_3aveValue【認定こども園・幼稚園・保育所】&#10;有形固定資産減価償却率">
          <a:extLst>
            <a:ext uri="{FF2B5EF4-FFF2-40B4-BE49-F238E27FC236}">
              <a16:creationId xmlns:a16="http://schemas.microsoft.com/office/drawing/2014/main" id="{00000000-0008-0000-0E00-0000EF010000}"/>
            </a:ext>
          </a:extLst>
        </xdr:cNvPr>
        <xdr:cNvSpPr txBox="1"/>
      </xdr:nvSpPr>
      <xdr:spPr>
        <a:xfrm>
          <a:off x="13500744" y="664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63517</xdr:rowOff>
    </xdr:from>
    <xdr:ext cx="405111" cy="259045"/>
    <xdr:sp macro="" textlink="">
      <xdr:nvSpPr>
        <xdr:cNvPr id="496" name="n_1mainValue【認定こども園・幼稚園・保育所】&#10;有形固定資産減価償却率">
          <a:extLst>
            <a:ext uri="{FF2B5EF4-FFF2-40B4-BE49-F238E27FC236}">
              <a16:creationId xmlns:a16="http://schemas.microsoft.com/office/drawing/2014/main" id="{00000000-0008-0000-0E00-0000F0010000}"/>
            </a:ext>
          </a:extLst>
        </xdr:cNvPr>
        <xdr:cNvSpPr txBox="1"/>
      </xdr:nvSpPr>
      <xdr:spPr>
        <a:xfrm>
          <a:off x="15266044" y="5721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105427</xdr:rowOff>
    </xdr:from>
    <xdr:ext cx="405111" cy="259045"/>
    <xdr:sp macro="" textlink="">
      <xdr:nvSpPr>
        <xdr:cNvPr id="497" name="n_2mainValue【認定こども園・幼稚園・保育所】&#10;有形固定資産減価償却率">
          <a:extLst>
            <a:ext uri="{FF2B5EF4-FFF2-40B4-BE49-F238E27FC236}">
              <a16:creationId xmlns:a16="http://schemas.microsoft.com/office/drawing/2014/main" id="{00000000-0008-0000-0E00-0000F1010000}"/>
            </a:ext>
          </a:extLst>
        </xdr:cNvPr>
        <xdr:cNvSpPr txBox="1"/>
      </xdr:nvSpPr>
      <xdr:spPr>
        <a:xfrm>
          <a:off x="14389744" y="57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147337</xdr:rowOff>
    </xdr:from>
    <xdr:ext cx="405111" cy="259045"/>
    <xdr:sp macro="" textlink="">
      <xdr:nvSpPr>
        <xdr:cNvPr id="498" name="n_3mainValue【認定こども園・幼稚園・保育所】&#10;有形固定資産減価償却率">
          <a:extLst>
            <a:ext uri="{FF2B5EF4-FFF2-40B4-BE49-F238E27FC236}">
              <a16:creationId xmlns:a16="http://schemas.microsoft.com/office/drawing/2014/main" id="{00000000-0008-0000-0E00-0000F2010000}"/>
            </a:ext>
          </a:extLst>
        </xdr:cNvPr>
        <xdr:cNvSpPr txBox="1"/>
      </xdr:nvSpPr>
      <xdr:spPr>
        <a:xfrm>
          <a:off x="13500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a:extLst>
            <a:ext uri="{FF2B5EF4-FFF2-40B4-BE49-F238E27FC236}">
              <a16:creationId xmlns:a16="http://schemas.microsoft.com/office/drawing/2014/main" id="{00000000-0008-0000-0E00-00000B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flipV="1">
          <a:off x="22160864" y="5631180"/>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525" name="【認定こども園・幼稚園・保育所】&#10;一人当たり面積最小値テキスト">
          <a:extLst>
            <a:ext uri="{FF2B5EF4-FFF2-40B4-BE49-F238E27FC236}">
              <a16:creationId xmlns:a16="http://schemas.microsoft.com/office/drawing/2014/main" id="{00000000-0008-0000-0E00-00000D020000}"/>
            </a:ext>
          </a:extLst>
        </xdr:cNvPr>
        <xdr:cNvSpPr txBox="1"/>
      </xdr:nvSpPr>
      <xdr:spPr>
        <a:xfrm>
          <a:off x="22199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22072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527" name="【認定こども園・幼稚園・保育所】&#10;一人当たり面積最大値テキスト">
          <a:extLst>
            <a:ext uri="{FF2B5EF4-FFF2-40B4-BE49-F238E27FC236}">
              <a16:creationId xmlns:a16="http://schemas.microsoft.com/office/drawing/2014/main" id="{00000000-0008-0000-0E00-00000F020000}"/>
            </a:ext>
          </a:extLst>
        </xdr:cNvPr>
        <xdr:cNvSpPr txBox="1"/>
      </xdr:nvSpPr>
      <xdr:spPr>
        <a:xfrm>
          <a:off x="22199600" y="540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22072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2557</xdr:rowOff>
    </xdr:from>
    <xdr:ext cx="469744" cy="259045"/>
    <xdr:sp macro="" textlink="">
      <xdr:nvSpPr>
        <xdr:cNvPr id="529" name="【認定こども園・幼稚園・保育所】&#10;一人当たり面積平均値テキスト">
          <a:extLst>
            <a:ext uri="{FF2B5EF4-FFF2-40B4-BE49-F238E27FC236}">
              <a16:creationId xmlns:a16="http://schemas.microsoft.com/office/drawing/2014/main" id="{00000000-0008-0000-0E00-000011020000}"/>
            </a:ext>
          </a:extLst>
        </xdr:cNvPr>
        <xdr:cNvSpPr txBox="1"/>
      </xdr:nvSpPr>
      <xdr:spPr>
        <a:xfrm>
          <a:off x="22199600" y="6346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530" name="フローチャート: 判断 529">
          <a:extLst>
            <a:ext uri="{FF2B5EF4-FFF2-40B4-BE49-F238E27FC236}">
              <a16:creationId xmlns:a16="http://schemas.microsoft.com/office/drawing/2014/main" id="{00000000-0008-0000-0E00-000012020000}"/>
            </a:ext>
          </a:extLst>
        </xdr:cNvPr>
        <xdr:cNvSpPr/>
      </xdr:nvSpPr>
      <xdr:spPr>
        <a:xfrm>
          <a:off x="22110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531" name="フローチャート: 判断 530">
          <a:extLst>
            <a:ext uri="{FF2B5EF4-FFF2-40B4-BE49-F238E27FC236}">
              <a16:creationId xmlns:a16="http://schemas.microsoft.com/office/drawing/2014/main" id="{00000000-0008-0000-0E00-000013020000}"/>
            </a:ext>
          </a:extLst>
        </xdr:cNvPr>
        <xdr:cNvSpPr/>
      </xdr:nvSpPr>
      <xdr:spPr>
        <a:xfrm>
          <a:off x="21272500" y="653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532" name="フローチャート: 判断 531">
          <a:extLst>
            <a:ext uri="{FF2B5EF4-FFF2-40B4-BE49-F238E27FC236}">
              <a16:creationId xmlns:a16="http://schemas.microsoft.com/office/drawing/2014/main" id="{00000000-0008-0000-0E00-000014020000}"/>
            </a:ext>
          </a:extLst>
        </xdr:cNvPr>
        <xdr:cNvSpPr/>
      </xdr:nvSpPr>
      <xdr:spPr>
        <a:xfrm>
          <a:off x="20383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533" name="フローチャート: 判断 532">
          <a:extLst>
            <a:ext uri="{FF2B5EF4-FFF2-40B4-BE49-F238E27FC236}">
              <a16:creationId xmlns:a16="http://schemas.microsoft.com/office/drawing/2014/main" id="{00000000-0008-0000-0E00-000015020000}"/>
            </a:ext>
          </a:extLst>
        </xdr:cNvPr>
        <xdr:cNvSpPr/>
      </xdr:nvSpPr>
      <xdr:spPr>
        <a:xfrm>
          <a:off x="19494500" y="62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18869</xdr:rowOff>
    </xdr:from>
    <xdr:to>
      <xdr:col>116</xdr:col>
      <xdr:colOff>114300</xdr:colOff>
      <xdr:row>40</xdr:row>
      <xdr:rowOff>120469</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22110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168746</xdr:rowOff>
    </xdr:from>
    <xdr:ext cx="469744" cy="259045"/>
    <xdr:sp macro="" textlink="">
      <xdr:nvSpPr>
        <xdr:cNvPr id="540" name="【認定こども園・幼稚園・保育所】&#10;一人当たり面積該当値テキスト">
          <a:extLst>
            <a:ext uri="{FF2B5EF4-FFF2-40B4-BE49-F238E27FC236}">
              <a16:creationId xmlns:a16="http://schemas.microsoft.com/office/drawing/2014/main" id="{00000000-0008-0000-0E00-00001C020000}"/>
            </a:ext>
          </a:extLst>
        </xdr:cNvPr>
        <xdr:cNvSpPr txBox="1"/>
      </xdr:nvSpPr>
      <xdr:spPr>
        <a:xfrm>
          <a:off x="22199600"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541" name="楕円 540">
          <a:extLst>
            <a:ext uri="{FF2B5EF4-FFF2-40B4-BE49-F238E27FC236}">
              <a16:creationId xmlns:a16="http://schemas.microsoft.com/office/drawing/2014/main" id="{00000000-0008-0000-0E00-00001D020000}"/>
            </a:ext>
          </a:extLst>
        </xdr:cNvPr>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69669</xdr:rowOff>
    </xdr:from>
    <xdr:to>
      <xdr:col>116</xdr:col>
      <xdr:colOff>63500</xdr:colOff>
      <xdr:row>40</xdr:row>
      <xdr:rowOff>76200</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flipV="1">
          <a:off x="21323300" y="69276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31931</xdr:rowOff>
    </xdr:from>
    <xdr:to>
      <xdr:col>107</xdr:col>
      <xdr:colOff>101600</xdr:colOff>
      <xdr:row>40</xdr:row>
      <xdr:rowOff>133531</xdr:rowOff>
    </xdr:to>
    <xdr:sp macro="" textlink="">
      <xdr:nvSpPr>
        <xdr:cNvPr id="543" name="楕円 542">
          <a:extLst>
            <a:ext uri="{FF2B5EF4-FFF2-40B4-BE49-F238E27FC236}">
              <a16:creationId xmlns:a16="http://schemas.microsoft.com/office/drawing/2014/main" id="{00000000-0008-0000-0E00-00001F020000}"/>
            </a:ext>
          </a:extLst>
        </xdr:cNvPr>
        <xdr:cNvSpPr/>
      </xdr:nvSpPr>
      <xdr:spPr>
        <a:xfrm>
          <a:off x="20383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82731</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flipV="1">
          <a:off x="20434300" y="69342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38463</xdr:rowOff>
    </xdr:from>
    <xdr:to>
      <xdr:col>102</xdr:col>
      <xdr:colOff>165100</xdr:colOff>
      <xdr:row>40</xdr:row>
      <xdr:rowOff>140063</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19494500" y="689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82731</xdr:rowOff>
    </xdr:from>
    <xdr:to>
      <xdr:col>107</xdr:col>
      <xdr:colOff>50800</xdr:colOff>
      <xdr:row>40</xdr:row>
      <xdr:rowOff>89263</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flipV="1">
          <a:off x="19545300" y="69407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136996</xdr:rowOff>
    </xdr:from>
    <xdr:ext cx="469744" cy="259045"/>
    <xdr:sp macro="" textlink="">
      <xdr:nvSpPr>
        <xdr:cNvPr id="547" name="n_1aveValue【認定こども園・幼稚園・保育所】&#10;一人当たり面積">
          <a:extLst>
            <a:ext uri="{FF2B5EF4-FFF2-40B4-BE49-F238E27FC236}">
              <a16:creationId xmlns:a16="http://schemas.microsoft.com/office/drawing/2014/main" id="{00000000-0008-0000-0E00-000023020000}"/>
            </a:ext>
          </a:extLst>
        </xdr:cNvPr>
        <xdr:cNvSpPr txBox="1"/>
      </xdr:nvSpPr>
      <xdr:spPr>
        <a:xfrm>
          <a:off x="21075727" y="630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548" name="n_2aveValue【認定こども園・幼稚園・保育所】&#10;一人当たり面積">
          <a:extLst>
            <a:ext uri="{FF2B5EF4-FFF2-40B4-BE49-F238E27FC236}">
              <a16:creationId xmlns:a16="http://schemas.microsoft.com/office/drawing/2014/main" id="{00000000-0008-0000-0E00-000024020000}"/>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8000</xdr:rowOff>
    </xdr:from>
    <xdr:ext cx="469744" cy="259045"/>
    <xdr:sp macro="" textlink="">
      <xdr:nvSpPr>
        <xdr:cNvPr id="549" name="n_3aveValue【認定こども園・幼稚園・保育所】&#10;一人当たり面積">
          <a:extLst>
            <a:ext uri="{FF2B5EF4-FFF2-40B4-BE49-F238E27FC236}">
              <a16:creationId xmlns:a16="http://schemas.microsoft.com/office/drawing/2014/main" id="{00000000-0008-0000-0E00-000025020000}"/>
            </a:ext>
          </a:extLst>
        </xdr:cNvPr>
        <xdr:cNvSpPr txBox="1"/>
      </xdr:nvSpPr>
      <xdr:spPr>
        <a:xfrm>
          <a:off x="19310427" y="600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118127</xdr:rowOff>
    </xdr:from>
    <xdr:ext cx="469744" cy="259045"/>
    <xdr:sp macro="" textlink="">
      <xdr:nvSpPr>
        <xdr:cNvPr id="550" name="n_1mainValue【認定こども園・幼稚園・保育所】&#10;一人当たり面積">
          <a:extLst>
            <a:ext uri="{FF2B5EF4-FFF2-40B4-BE49-F238E27FC236}">
              <a16:creationId xmlns:a16="http://schemas.microsoft.com/office/drawing/2014/main" id="{00000000-0008-0000-0E00-000026020000}"/>
            </a:ext>
          </a:extLst>
        </xdr:cNvPr>
        <xdr:cNvSpPr txBox="1"/>
      </xdr:nvSpPr>
      <xdr:spPr>
        <a:xfrm>
          <a:off x="21075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124658</xdr:rowOff>
    </xdr:from>
    <xdr:ext cx="469744" cy="259045"/>
    <xdr:sp macro="" textlink="">
      <xdr:nvSpPr>
        <xdr:cNvPr id="551" name="n_2mainValue【認定こども園・幼稚園・保育所】&#10;一人当たり面積">
          <a:extLst>
            <a:ext uri="{FF2B5EF4-FFF2-40B4-BE49-F238E27FC236}">
              <a16:creationId xmlns:a16="http://schemas.microsoft.com/office/drawing/2014/main" id="{00000000-0008-0000-0E00-000027020000}"/>
            </a:ext>
          </a:extLst>
        </xdr:cNvPr>
        <xdr:cNvSpPr txBox="1"/>
      </xdr:nvSpPr>
      <xdr:spPr>
        <a:xfrm>
          <a:off x="20199427" y="698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131190</xdr:rowOff>
    </xdr:from>
    <xdr:ext cx="469744" cy="259045"/>
    <xdr:sp macro="" textlink="">
      <xdr:nvSpPr>
        <xdr:cNvPr id="552" name="n_3mainValue【認定こども園・幼稚園・保育所】&#10;一人当たり面積">
          <a:extLst>
            <a:ext uri="{FF2B5EF4-FFF2-40B4-BE49-F238E27FC236}">
              <a16:creationId xmlns:a16="http://schemas.microsoft.com/office/drawing/2014/main" id="{00000000-0008-0000-0E00-000028020000}"/>
            </a:ext>
          </a:extLst>
        </xdr:cNvPr>
        <xdr:cNvSpPr txBox="1"/>
      </xdr:nvSpPr>
      <xdr:spPr>
        <a:xfrm>
          <a:off x="19310427" y="698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00000000-0008-0000-0E00-00002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00000000-0008-0000-0E00-00002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00000000-0008-0000-0E00-00002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00000000-0008-0000-0E00-00003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9" name="直線コネクタ 568">
          <a:extLst>
            <a:ext uri="{FF2B5EF4-FFF2-40B4-BE49-F238E27FC236}">
              <a16:creationId xmlns:a16="http://schemas.microsoft.com/office/drawing/2014/main" id="{00000000-0008-0000-0E00-00003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0" name="テキスト ボックス 569">
          <a:extLst>
            <a:ext uri="{FF2B5EF4-FFF2-40B4-BE49-F238E27FC236}">
              <a16:creationId xmlns:a16="http://schemas.microsoft.com/office/drawing/2014/main" id="{00000000-0008-0000-0E00-00003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1" name="直線コネクタ 570">
          <a:extLst>
            <a:ext uri="{FF2B5EF4-FFF2-40B4-BE49-F238E27FC236}">
              <a16:creationId xmlns:a16="http://schemas.microsoft.com/office/drawing/2014/main" id="{00000000-0008-0000-0E00-00003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E00-00004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a:extLst>
            <a:ext uri="{FF2B5EF4-FFF2-40B4-BE49-F238E27FC236}">
              <a16:creationId xmlns:a16="http://schemas.microsoft.com/office/drawing/2014/main" id="{00000000-0008-0000-0E00-00004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flipV="1">
          <a:off x="16318864" y="9607731"/>
          <a:ext cx="0" cy="1334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579" name="【学校施設】&#10;有形固定資産減価償却率最小値テキスト">
          <a:extLst>
            <a:ext uri="{FF2B5EF4-FFF2-40B4-BE49-F238E27FC236}">
              <a16:creationId xmlns:a16="http://schemas.microsoft.com/office/drawing/2014/main" id="{00000000-0008-0000-0E00-000043020000}"/>
            </a:ext>
          </a:extLst>
        </xdr:cNvPr>
        <xdr:cNvSpPr txBox="1"/>
      </xdr:nvSpPr>
      <xdr:spPr>
        <a:xfrm>
          <a:off x="16357600" y="1094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6230600" y="1094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581" name="【学校施設】&#10;有形固定資産減価償却率最大値テキスト">
          <a:extLst>
            <a:ext uri="{FF2B5EF4-FFF2-40B4-BE49-F238E27FC236}">
              <a16:creationId xmlns:a16="http://schemas.microsoft.com/office/drawing/2014/main" id="{00000000-0008-0000-0E00-000045020000}"/>
            </a:ext>
          </a:extLst>
        </xdr:cNvPr>
        <xdr:cNvSpPr txBox="1"/>
      </xdr:nvSpPr>
      <xdr:spPr>
        <a:xfrm>
          <a:off x="16357600" y="938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6230600" y="960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583" name="【学校施設】&#10;有形固定資産減価償却率平均値テキスト">
          <a:extLst>
            <a:ext uri="{FF2B5EF4-FFF2-40B4-BE49-F238E27FC236}">
              <a16:creationId xmlns:a16="http://schemas.microsoft.com/office/drawing/2014/main" id="{00000000-0008-0000-0E00-000047020000}"/>
            </a:ext>
          </a:extLst>
        </xdr:cNvPr>
        <xdr:cNvSpPr txBox="1"/>
      </xdr:nvSpPr>
      <xdr:spPr>
        <a:xfrm>
          <a:off x="16357600" y="1004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584" name="フローチャート: 判断 583">
          <a:extLst>
            <a:ext uri="{FF2B5EF4-FFF2-40B4-BE49-F238E27FC236}">
              <a16:creationId xmlns:a16="http://schemas.microsoft.com/office/drawing/2014/main" id="{00000000-0008-0000-0E00-000048020000}"/>
            </a:ext>
          </a:extLst>
        </xdr:cNvPr>
        <xdr:cNvSpPr/>
      </xdr:nvSpPr>
      <xdr:spPr>
        <a:xfrm>
          <a:off x="162687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85" name="フローチャート: 判断 584">
          <a:extLst>
            <a:ext uri="{FF2B5EF4-FFF2-40B4-BE49-F238E27FC236}">
              <a16:creationId xmlns:a16="http://schemas.microsoft.com/office/drawing/2014/main" id="{00000000-0008-0000-0E00-000049020000}"/>
            </a:ext>
          </a:extLst>
        </xdr:cNvPr>
        <xdr:cNvSpPr/>
      </xdr:nvSpPr>
      <xdr:spPr>
        <a:xfrm>
          <a:off x="1543050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86" name="フローチャート: 判断 585">
          <a:extLst>
            <a:ext uri="{FF2B5EF4-FFF2-40B4-BE49-F238E27FC236}">
              <a16:creationId xmlns:a16="http://schemas.microsoft.com/office/drawing/2014/main" id="{00000000-0008-0000-0E00-00004A020000}"/>
            </a:ext>
          </a:extLst>
        </xdr:cNvPr>
        <xdr:cNvSpPr/>
      </xdr:nvSpPr>
      <xdr:spPr>
        <a:xfrm>
          <a:off x="14541500" y="1005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87" name="フローチャート: 判断 586">
          <a:extLst>
            <a:ext uri="{FF2B5EF4-FFF2-40B4-BE49-F238E27FC236}">
              <a16:creationId xmlns:a16="http://schemas.microsoft.com/office/drawing/2014/main" id="{00000000-0008-0000-0E00-00004B020000}"/>
            </a:ext>
          </a:extLst>
        </xdr:cNvPr>
        <xdr:cNvSpPr/>
      </xdr:nvSpPr>
      <xdr:spPr>
        <a:xfrm>
          <a:off x="13652500" y="1003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135346</xdr:rowOff>
    </xdr:from>
    <xdr:to>
      <xdr:col>85</xdr:col>
      <xdr:colOff>177800</xdr:colOff>
      <xdr:row>58</xdr:row>
      <xdr:rowOff>65496</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162687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158223</xdr:rowOff>
    </xdr:from>
    <xdr:ext cx="405111" cy="259045"/>
    <xdr:sp macro="" textlink="">
      <xdr:nvSpPr>
        <xdr:cNvPr id="594" name="【学校施設】&#10;有形固定資産減価償却率該当値テキスト">
          <a:extLst>
            <a:ext uri="{FF2B5EF4-FFF2-40B4-BE49-F238E27FC236}">
              <a16:creationId xmlns:a16="http://schemas.microsoft.com/office/drawing/2014/main" id="{00000000-0008-0000-0E00-000052020000}"/>
            </a:ext>
          </a:extLst>
        </xdr:cNvPr>
        <xdr:cNvSpPr txBox="1"/>
      </xdr:nvSpPr>
      <xdr:spPr>
        <a:xfrm>
          <a:off x="16357600" y="975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150041</xdr:rowOff>
    </xdr:from>
    <xdr:to>
      <xdr:col>81</xdr:col>
      <xdr:colOff>101600</xdr:colOff>
      <xdr:row>58</xdr:row>
      <xdr:rowOff>80191</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5430500" y="992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14696</xdr:rowOff>
    </xdr:from>
    <xdr:to>
      <xdr:col>85</xdr:col>
      <xdr:colOff>127000</xdr:colOff>
      <xdr:row>58</xdr:row>
      <xdr:rowOff>29391</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5481300" y="995879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161472</xdr:rowOff>
    </xdr:from>
    <xdr:to>
      <xdr:col>76</xdr:col>
      <xdr:colOff>165100</xdr:colOff>
      <xdr:row>58</xdr:row>
      <xdr:rowOff>91622</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4541500" y="993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29391</xdr:rowOff>
    </xdr:from>
    <xdr:to>
      <xdr:col>81</xdr:col>
      <xdr:colOff>50800</xdr:colOff>
      <xdr:row>58</xdr:row>
      <xdr:rowOff>40822</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4592300" y="9973491"/>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21046</xdr:rowOff>
    </xdr:from>
    <xdr:to>
      <xdr:col>72</xdr:col>
      <xdr:colOff>38100</xdr:colOff>
      <xdr:row>58</xdr:row>
      <xdr:rowOff>122646</xdr:rowOff>
    </xdr:to>
    <xdr:sp macro="" textlink="">
      <xdr:nvSpPr>
        <xdr:cNvPr id="599" name="楕円 598">
          <a:extLst>
            <a:ext uri="{FF2B5EF4-FFF2-40B4-BE49-F238E27FC236}">
              <a16:creationId xmlns:a16="http://schemas.microsoft.com/office/drawing/2014/main" id="{00000000-0008-0000-0E00-000057020000}"/>
            </a:ext>
          </a:extLst>
        </xdr:cNvPr>
        <xdr:cNvSpPr/>
      </xdr:nvSpPr>
      <xdr:spPr>
        <a:xfrm>
          <a:off x="13652500" y="996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40822</xdr:rowOff>
    </xdr:from>
    <xdr:to>
      <xdr:col>76</xdr:col>
      <xdr:colOff>114300</xdr:colOff>
      <xdr:row>58</xdr:row>
      <xdr:rowOff>71846</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flipV="1">
          <a:off x="13703300" y="998492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601" name="n_1aveValue【学校施設】&#10;有形固定資産減価償却率">
          <a:extLst>
            <a:ext uri="{FF2B5EF4-FFF2-40B4-BE49-F238E27FC236}">
              <a16:creationId xmlns:a16="http://schemas.microsoft.com/office/drawing/2014/main" id="{00000000-0008-0000-0E00-000059020000}"/>
            </a:ext>
          </a:extLst>
        </xdr:cNvPr>
        <xdr:cNvSpPr txBox="1"/>
      </xdr:nvSpPr>
      <xdr:spPr>
        <a:xfrm>
          <a:off x="152660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602" name="n_2aveValue【学校施設】&#10;有形固定資産減価償却率">
          <a:extLst>
            <a:ext uri="{FF2B5EF4-FFF2-40B4-BE49-F238E27FC236}">
              <a16:creationId xmlns:a16="http://schemas.microsoft.com/office/drawing/2014/main" id="{00000000-0008-0000-0E00-00005A020000}"/>
            </a:ext>
          </a:extLst>
        </xdr:cNvPr>
        <xdr:cNvSpPr txBox="1"/>
      </xdr:nvSpPr>
      <xdr:spPr>
        <a:xfrm>
          <a:off x="14389744" y="10152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12536</xdr:rowOff>
    </xdr:from>
    <xdr:ext cx="405111" cy="259045"/>
    <xdr:sp macro="" textlink="">
      <xdr:nvSpPr>
        <xdr:cNvPr id="603" name="n_3aveValue【学校施設】&#10;有形固定資産減価償却率">
          <a:extLst>
            <a:ext uri="{FF2B5EF4-FFF2-40B4-BE49-F238E27FC236}">
              <a16:creationId xmlns:a16="http://schemas.microsoft.com/office/drawing/2014/main" id="{00000000-0008-0000-0E00-00005B020000}"/>
            </a:ext>
          </a:extLst>
        </xdr:cNvPr>
        <xdr:cNvSpPr txBox="1"/>
      </xdr:nvSpPr>
      <xdr:spPr>
        <a:xfrm>
          <a:off x="13500744" y="10128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96718</xdr:rowOff>
    </xdr:from>
    <xdr:ext cx="405111" cy="259045"/>
    <xdr:sp macro="" textlink="">
      <xdr:nvSpPr>
        <xdr:cNvPr id="604" name="n_1mainValue【学校施設】&#10;有形固定資産減価償却率">
          <a:extLst>
            <a:ext uri="{FF2B5EF4-FFF2-40B4-BE49-F238E27FC236}">
              <a16:creationId xmlns:a16="http://schemas.microsoft.com/office/drawing/2014/main" id="{00000000-0008-0000-0E00-00005C020000}"/>
            </a:ext>
          </a:extLst>
        </xdr:cNvPr>
        <xdr:cNvSpPr txBox="1"/>
      </xdr:nvSpPr>
      <xdr:spPr>
        <a:xfrm>
          <a:off x="15266044" y="969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108149</xdr:rowOff>
    </xdr:from>
    <xdr:ext cx="405111" cy="259045"/>
    <xdr:sp macro="" textlink="">
      <xdr:nvSpPr>
        <xdr:cNvPr id="605" name="n_2mainValue【学校施設】&#10;有形固定資産減価償却率">
          <a:extLst>
            <a:ext uri="{FF2B5EF4-FFF2-40B4-BE49-F238E27FC236}">
              <a16:creationId xmlns:a16="http://schemas.microsoft.com/office/drawing/2014/main" id="{00000000-0008-0000-0E00-00005D020000}"/>
            </a:ext>
          </a:extLst>
        </xdr:cNvPr>
        <xdr:cNvSpPr txBox="1"/>
      </xdr:nvSpPr>
      <xdr:spPr>
        <a:xfrm>
          <a:off x="14389744" y="970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139173</xdr:rowOff>
    </xdr:from>
    <xdr:ext cx="405111" cy="259045"/>
    <xdr:sp macro="" textlink="">
      <xdr:nvSpPr>
        <xdr:cNvPr id="606" name="n_3mainValue【学校施設】&#10;有形固定資産減価償却率">
          <a:extLst>
            <a:ext uri="{FF2B5EF4-FFF2-40B4-BE49-F238E27FC236}">
              <a16:creationId xmlns:a16="http://schemas.microsoft.com/office/drawing/2014/main" id="{00000000-0008-0000-0E00-00005E020000}"/>
            </a:ext>
          </a:extLst>
        </xdr:cNvPr>
        <xdr:cNvSpPr txBox="1"/>
      </xdr:nvSpPr>
      <xdr:spPr>
        <a:xfrm>
          <a:off x="13500744" y="974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学校施設】&#10;一人当たり面積グラフ枠">
          <a:extLst>
            <a:ext uri="{FF2B5EF4-FFF2-40B4-BE49-F238E27FC236}">
              <a16:creationId xmlns:a16="http://schemas.microsoft.com/office/drawing/2014/main" id="{00000000-0008-0000-0E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631" name="直線コネクタ 630">
          <a:extLst>
            <a:ext uri="{FF2B5EF4-FFF2-40B4-BE49-F238E27FC236}">
              <a16:creationId xmlns:a16="http://schemas.microsoft.com/office/drawing/2014/main" id="{00000000-0008-0000-0E00-000077020000}"/>
            </a:ext>
          </a:extLst>
        </xdr:cNvPr>
        <xdr:cNvCxnSpPr/>
      </xdr:nvCxnSpPr>
      <xdr:spPr>
        <a:xfrm flipV="1">
          <a:off x="22160864" y="9703308"/>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632" name="【学校施設】&#10;一人当たり面積最小値テキスト">
          <a:extLst>
            <a:ext uri="{FF2B5EF4-FFF2-40B4-BE49-F238E27FC236}">
              <a16:creationId xmlns:a16="http://schemas.microsoft.com/office/drawing/2014/main" id="{00000000-0008-0000-0E00-000078020000}"/>
            </a:ext>
          </a:extLst>
        </xdr:cNvPr>
        <xdr:cNvSpPr txBox="1"/>
      </xdr:nvSpPr>
      <xdr:spPr>
        <a:xfrm>
          <a:off x="22199600" y="1104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a:off x="22072600" y="11040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634" name="【学校施設】&#10;一人当たり面積最大値テキスト">
          <a:extLst>
            <a:ext uri="{FF2B5EF4-FFF2-40B4-BE49-F238E27FC236}">
              <a16:creationId xmlns:a16="http://schemas.microsoft.com/office/drawing/2014/main" id="{00000000-0008-0000-0E00-00007A020000}"/>
            </a:ext>
          </a:extLst>
        </xdr:cNvPr>
        <xdr:cNvSpPr txBox="1"/>
      </xdr:nvSpPr>
      <xdr:spPr>
        <a:xfrm>
          <a:off x="22199600" y="9478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22072600" y="970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29989</xdr:rowOff>
    </xdr:from>
    <xdr:ext cx="469744" cy="259045"/>
    <xdr:sp macro="" textlink="">
      <xdr:nvSpPr>
        <xdr:cNvPr id="636" name="【学校施設】&#10;一人当たり面積平均値テキスト">
          <a:extLst>
            <a:ext uri="{FF2B5EF4-FFF2-40B4-BE49-F238E27FC236}">
              <a16:creationId xmlns:a16="http://schemas.microsoft.com/office/drawing/2014/main" id="{00000000-0008-0000-0E00-00007C020000}"/>
            </a:ext>
          </a:extLst>
        </xdr:cNvPr>
        <xdr:cNvSpPr txBox="1"/>
      </xdr:nvSpPr>
      <xdr:spPr>
        <a:xfrm>
          <a:off x="22199600" y="10488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637" name="フローチャート: 判断 636">
          <a:extLst>
            <a:ext uri="{FF2B5EF4-FFF2-40B4-BE49-F238E27FC236}">
              <a16:creationId xmlns:a16="http://schemas.microsoft.com/office/drawing/2014/main" id="{00000000-0008-0000-0E00-00007D020000}"/>
            </a:ext>
          </a:extLst>
        </xdr:cNvPr>
        <xdr:cNvSpPr/>
      </xdr:nvSpPr>
      <xdr:spPr>
        <a:xfrm>
          <a:off x="221107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638" name="フローチャート: 判断 637">
          <a:extLst>
            <a:ext uri="{FF2B5EF4-FFF2-40B4-BE49-F238E27FC236}">
              <a16:creationId xmlns:a16="http://schemas.microsoft.com/office/drawing/2014/main" id="{00000000-0008-0000-0E00-00007E020000}"/>
            </a:ext>
          </a:extLst>
        </xdr:cNvPr>
        <xdr:cNvSpPr/>
      </xdr:nvSpPr>
      <xdr:spPr>
        <a:xfrm>
          <a:off x="21272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20383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9494500" y="1052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xdr:rowOff>
    </xdr:from>
    <xdr:to>
      <xdr:col>116</xdr:col>
      <xdr:colOff>114300</xdr:colOff>
      <xdr:row>63</xdr:row>
      <xdr:rowOff>102997</xdr:rowOff>
    </xdr:to>
    <xdr:sp macro="" textlink="">
      <xdr:nvSpPr>
        <xdr:cNvPr id="646" name="楕円 645">
          <a:extLst>
            <a:ext uri="{FF2B5EF4-FFF2-40B4-BE49-F238E27FC236}">
              <a16:creationId xmlns:a16="http://schemas.microsoft.com/office/drawing/2014/main" id="{00000000-0008-0000-0E00-000086020000}"/>
            </a:ext>
          </a:extLst>
        </xdr:cNvPr>
        <xdr:cNvSpPr/>
      </xdr:nvSpPr>
      <xdr:spPr>
        <a:xfrm>
          <a:off x="22110700" y="1080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151274</xdr:rowOff>
    </xdr:from>
    <xdr:ext cx="469744" cy="259045"/>
    <xdr:sp macro="" textlink="">
      <xdr:nvSpPr>
        <xdr:cNvPr id="647" name="【学校施設】&#10;一人当たり面積該当値テキスト">
          <a:extLst>
            <a:ext uri="{FF2B5EF4-FFF2-40B4-BE49-F238E27FC236}">
              <a16:creationId xmlns:a16="http://schemas.microsoft.com/office/drawing/2014/main" id="{00000000-0008-0000-0E00-000087020000}"/>
            </a:ext>
          </a:extLst>
        </xdr:cNvPr>
        <xdr:cNvSpPr txBox="1"/>
      </xdr:nvSpPr>
      <xdr:spPr>
        <a:xfrm>
          <a:off x="22199600" y="1078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12446</xdr:rowOff>
    </xdr:from>
    <xdr:to>
      <xdr:col>112</xdr:col>
      <xdr:colOff>38100</xdr:colOff>
      <xdr:row>63</xdr:row>
      <xdr:rowOff>114046</xdr:rowOff>
    </xdr:to>
    <xdr:sp macro="" textlink="">
      <xdr:nvSpPr>
        <xdr:cNvPr id="648" name="楕円 647">
          <a:extLst>
            <a:ext uri="{FF2B5EF4-FFF2-40B4-BE49-F238E27FC236}">
              <a16:creationId xmlns:a16="http://schemas.microsoft.com/office/drawing/2014/main" id="{00000000-0008-0000-0E00-000088020000}"/>
            </a:ext>
          </a:extLst>
        </xdr:cNvPr>
        <xdr:cNvSpPr/>
      </xdr:nvSpPr>
      <xdr:spPr>
        <a:xfrm>
          <a:off x="21272500" y="1081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52197</xdr:rowOff>
    </xdr:from>
    <xdr:to>
      <xdr:col>116</xdr:col>
      <xdr:colOff>63500</xdr:colOff>
      <xdr:row>63</xdr:row>
      <xdr:rowOff>63246</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flipV="1">
          <a:off x="21323300" y="10853547"/>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22733</xdr:rowOff>
    </xdr:from>
    <xdr:to>
      <xdr:col>107</xdr:col>
      <xdr:colOff>101600</xdr:colOff>
      <xdr:row>63</xdr:row>
      <xdr:rowOff>124333</xdr:rowOff>
    </xdr:to>
    <xdr:sp macro="" textlink="">
      <xdr:nvSpPr>
        <xdr:cNvPr id="650" name="楕円 649">
          <a:extLst>
            <a:ext uri="{FF2B5EF4-FFF2-40B4-BE49-F238E27FC236}">
              <a16:creationId xmlns:a16="http://schemas.microsoft.com/office/drawing/2014/main" id="{00000000-0008-0000-0E00-00008A020000}"/>
            </a:ext>
          </a:extLst>
        </xdr:cNvPr>
        <xdr:cNvSpPr/>
      </xdr:nvSpPr>
      <xdr:spPr>
        <a:xfrm>
          <a:off x="20383500" y="1082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63246</xdr:rowOff>
    </xdr:from>
    <xdr:to>
      <xdr:col>111</xdr:col>
      <xdr:colOff>177800</xdr:colOff>
      <xdr:row>63</xdr:row>
      <xdr:rowOff>73533</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flipV="1">
          <a:off x="20434300" y="10864596"/>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29591</xdr:rowOff>
    </xdr:from>
    <xdr:to>
      <xdr:col>102</xdr:col>
      <xdr:colOff>165100</xdr:colOff>
      <xdr:row>63</xdr:row>
      <xdr:rowOff>131191</xdr:rowOff>
    </xdr:to>
    <xdr:sp macro="" textlink="">
      <xdr:nvSpPr>
        <xdr:cNvPr id="652" name="楕円 651">
          <a:extLst>
            <a:ext uri="{FF2B5EF4-FFF2-40B4-BE49-F238E27FC236}">
              <a16:creationId xmlns:a16="http://schemas.microsoft.com/office/drawing/2014/main" id="{00000000-0008-0000-0E00-00008C020000}"/>
            </a:ext>
          </a:extLst>
        </xdr:cNvPr>
        <xdr:cNvSpPr/>
      </xdr:nvSpPr>
      <xdr:spPr>
        <a:xfrm>
          <a:off x="19494500" y="108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73533</xdr:rowOff>
    </xdr:from>
    <xdr:to>
      <xdr:col>107</xdr:col>
      <xdr:colOff>50800</xdr:colOff>
      <xdr:row>63</xdr:row>
      <xdr:rowOff>80391</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flipV="1">
          <a:off x="19545300" y="10874883"/>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152290</xdr:rowOff>
    </xdr:from>
    <xdr:ext cx="469744" cy="259045"/>
    <xdr:sp macro="" textlink="">
      <xdr:nvSpPr>
        <xdr:cNvPr id="654" name="n_1aveValue【学校施設】&#10;一人当たり面積">
          <a:extLst>
            <a:ext uri="{FF2B5EF4-FFF2-40B4-BE49-F238E27FC236}">
              <a16:creationId xmlns:a16="http://schemas.microsoft.com/office/drawing/2014/main" id="{00000000-0008-0000-0E00-00008E020000}"/>
            </a:ext>
          </a:extLst>
        </xdr:cNvPr>
        <xdr:cNvSpPr txBox="1"/>
      </xdr:nvSpPr>
      <xdr:spPr>
        <a:xfrm>
          <a:off x="210757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156100</xdr:rowOff>
    </xdr:from>
    <xdr:ext cx="469744" cy="259045"/>
    <xdr:sp macro="" textlink="">
      <xdr:nvSpPr>
        <xdr:cNvPr id="655" name="n_2aveValue【学校施設】&#10;一人当たり面積">
          <a:extLst>
            <a:ext uri="{FF2B5EF4-FFF2-40B4-BE49-F238E27FC236}">
              <a16:creationId xmlns:a16="http://schemas.microsoft.com/office/drawing/2014/main" id="{00000000-0008-0000-0E00-00008F020000}"/>
            </a:ext>
          </a:extLst>
        </xdr:cNvPr>
        <xdr:cNvSpPr txBox="1"/>
      </xdr:nvSpPr>
      <xdr:spPr>
        <a:xfrm>
          <a:off x="20199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16273</xdr:rowOff>
    </xdr:from>
    <xdr:ext cx="469744" cy="259045"/>
    <xdr:sp macro="" textlink="">
      <xdr:nvSpPr>
        <xdr:cNvPr id="656" name="n_3aveValue【学校施設】&#10;一人当たり面積">
          <a:extLst>
            <a:ext uri="{FF2B5EF4-FFF2-40B4-BE49-F238E27FC236}">
              <a16:creationId xmlns:a16="http://schemas.microsoft.com/office/drawing/2014/main" id="{00000000-0008-0000-0E00-000090020000}"/>
            </a:ext>
          </a:extLst>
        </xdr:cNvPr>
        <xdr:cNvSpPr txBox="1"/>
      </xdr:nvSpPr>
      <xdr:spPr>
        <a:xfrm>
          <a:off x="19310427" y="103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105173</xdr:rowOff>
    </xdr:from>
    <xdr:ext cx="469744" cy="259045"/>
    <xdr:sp macro="" textlink="">
      <xdr:nvSpPr>
        <xdr:cNvPr id="657" name="n_1mainValue【学校施設】&#10;一人当たり面積">
          <a:extLst>
            <a:ext uri="{FF2B5EF4-FFF2-40B4-BE49-F238E27FC236}">
              <a16:creationId xmlns:a16="http://schemas.microsoft.com/office/drawing/2014/main" id="{00000000-0008-0000-0E00-000091020000}"/>
            </a:ext>
          </a:extLst>
        </xdr:cNvPr>
        <xdr:cNvSpPr txBox="1"/>
      </xdr:nvSpPr>
      <xdr:spPr>
        <a:xfrm>
          <a:off x="21075727" y="1090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115460</xdr:rowOff>
    </xdr:from>
    <xdr:ext cx="469744" cy="259045"/>
    <xdr:sp macro="" textlink="">
      <xdr:nvSpPr>
        <xdr:cNvPr id="658" name="n_2mainValue【学校施設】&#10;一人当たり面積">
          <a:extLst>
            <a:ext uri="{FF2B5EF4-FFF2-40B4-BE49-F238E27FC236}">
              <a16:creationId xmlns:a16="http://schemas.microsoft.com/office/drawing/2014/main" id="{00000000-0008-0000-0E00-000092020000}"/>
            </a:ext>
          </a:extLst>
        </xdr:cNvPr>
        <xdr:cNvSpPr txBox="1"/>
      </xdr:nvSpPr>
      <xdr:spPr>
        <a:xfrm>
          <a:off x="20199427" y="10916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122318</xdr:rowOff>
    </xdr:from>
    <xdr:ext cx="469744" cy="259045"/>
    <xdr:sp macro="" textlink="">
      <xdr:nvSpPr>
        <xdr:cNvPr id="659" name="n_3mainValue【学校施設】&#10;一人当たり面積">
          <a:extLst>
            <a:ext uri="{FF2B5EF4-FFF2-40B4-BE49-F238E27FC236}">
              <a16:creationId xmlns:a16="http://schemas.microsoft.com/office/drawing/2014/main" id="{00000000-0008-0000-0E00-000093020000}"/>
            </a:ext>
          </a:extLst>
        </xdr:cNvPr>
        <xdr:cNvSpPr txBox="1"/>
      </xdr:nvSpPr>
      <xdr:spPr>
        <a:xfrm>
          <a:off x="19310427" y="1092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E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E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E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E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E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E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E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00000000-0008-0000-0E00-0000A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00000000-0008-0000-0E00-0000A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a:extLst>
            <a:ext uri="{FF2B5EF4-FFF2-40B4-BE49-F238E27FC236}">
              <a16:creationId xmlns:a16="http://schemas.microsoft.com/office/drawing/2014/main" id="{00000000-0008-0000-0E00-0000A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64226</xdr:rowOff>
    </xdr:to>
    <xdr:cxnSp macro="">
      <xdr:nvCxnSpPr>
        <xdr:cNvPr id="685" name="直線コネクタ 684">
          <a:extLst>
            <a:ext uri="{FF2B5EF4-FFF2-40B4-BE49-F238E27FC236}">
              <a16:creationId xmlns:a16="http://schemas.microsoft.com/office/drawing/2014/main" id="{00000000-0008-0000-0E00-0000AD020000}"/>
            </a:ext>
          </a:extLst>
        </xdr:cNvPr>
        <xdr:cNvCxnSpPr/>
      </xdr:nvCxnSpPr>
      <xdr:spPr>
        <a:xfrm flipV="1">
          <a:off x="16318864" y="13280571"/>
          <a:ext cx="0" cy="15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68053</xdr:rowOff>
    </xdr:from>
    <xdr:ext cx="340478" cy="259045"/>
    <xdr:sp macro="" textlink="">
      <xdr:nvSpPr>
        <xdr:cNvPr id="686" name="【児童館】&#10;有形固定資産減価償却率最小値テキスト">
          <a:extLst>
            <a:ext uri="{FF2B5EF4-FFF2-40B4-BE49-F238E27FC236}">
              <a16:creationId xmlns:a16="http://schemas.microsoft.com/office/drawing/2014/main" id="{00000000-0008-0000-0E00-0000AE020000}"/>
            </a:ext>
          </a:extLst>
        </xdr:cNvPr>
        <xdr:cNvSpPr txBox="1"/>
      </xdr:nvSpPr>
      <xdr:spPr>
        <a:xfrm>
          <a:off x="16357600" y="1481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64226</xdr:rowOff>
    </xdr:from>
    <xdr:to>
      <xdr:col>86</xdr:col>
      <xdr:colOff>25400</xdr:colOff>
      <xdr:row>86</xdr:row>
      <xdr:rowOff>64226</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a:off x="16230600" y="1480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8" name="【児童館】&#10;有形固定資産減価償却率最大値テキスト">
          <a:extLst>
            <a:ext uri="{FF2B5EF4-FFF2-40B4-BE49-F238E27FC236}">
              <a16:creationId xmlns:a16="http://schemas.microsoft.com/office/drawing/2014/main" id="{00000000-0008-0000-0E00-0000B0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124114</xdr:rowOff>
    </xdr:from>
    <xdr:ext cx="405111" cy="259045"/>
    <xdr:sp macro="" textlink="">
      <xdr:nvSpPr>
        <xdr:cNvPr id="690" name="【児童館】&#10;有形固定資産減価償却率平均値テキスト">
          <a:extLst>
            <a:ext uri="{FF2B5EF4-FFF2-40B4-BE49-F238E27FC236}">
              <a16:creationId xmlns:a16="http://schemas.microsoft.com/office/drawing/2014/main" id="{00000000-0008-0000-0E00-0000B2020000}"/>
            </a:ext>
          </a:extLst>
        </xdr:cNvPr>
        <xdr:cNvSpPr txBox="1"/>
      </xdr:nvSpPr>
      <xdr:spPr>
        <a:xfrm>
          <a:off x="16357600" y="13840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145687</xdr:rowOff>
    </xdr:from>
    <xdr:to>
      <xdr:col>85</xdr:col>
      <xdr:colOff>177800</xdr:colOff>
      <xdr:row>81</xdr:row>
      <xdr:rowOff>75837</xdr:rowOff>
    </xdr:to>
    <xdr:sp macro="" textlink="">
      <xdr:nvSpPr>
        <xdr:cNvPr id="691" name="フローチャート: 判断 690">
          <a:extLst>
            <a:ext uri="{FF2B5EF4-FFF2-40B4-BE49-F238E27FC236}">
              <a16:creationId xmlns:a16="http://schemas.microsoft.com/office/drawing/2014/main" id="{00000000-0008-0000-0E00-0000B3020000}"/>
            </a:ext>
          </a:extLst>
        </xdr:cNvPr>
        <xdr:cNvSpPr/>
      </xdr:nvSpPr>
      <xdr:spPr>
        <a:xfrm>
          <a:off x="16268700" y="1386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42818</xdr:rowOff>
    </xdr:from>
    <xdr:to>
      <xdr:col>81</xdr:col>
      <xdr:colOff>101600</xdr:colOff>
      <xdr:row>81</xdr:row>
      <xdr:rowOff>144418</xdr:rowOff>
    </xdr:to>
    <xdr:sp macro="" textlink="">
      <xdr:nvSpPr>
        <xdr:cNvPr id="692" name="フローチャート: 判断 691">
          <a:extLst>
            <a:ext uri="{FF2B5EF4-FFF2-40B4-BE49-F238E27FC236}">
              <a16:creationId xmlns:a16="http://schemas.microsoft.com/office/drawing/2014/main" id="{00000000-0008-0000-0E00-0000B4020000}"/>
            </a:ext>
          </a:extLst>
        </xdr:cNvPr>
        <xdr:cNvSpPr/>
      </xdr:nvSpPr>
      <xdr:spPr>
        <a:xfrm>
          <a:off x="15430500" y="1393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693" name="フローチャート: 判断 692">
          <a:extLst>
            <a:ext uri="{FF2B5EF4-FFF2-40B4-BE49-F238E27FC236}">
              <a16:creationId xmlns:a16="http://schemas.microsoft.com/office/drawing/2014/main" id="{00000000-0008-0000-0E00-0000B5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134257</xdr:rowOff>
    </xdr:from>
    <xdr:to>
      <xdr:col>72</xdr:col>
      <xdr:colOff>38100</xdr:colOff>
      <xdr:row>81</xdr:row>
      <xdr:rowOff>64407</xdr:rowOff>
    </xdr:to>
    <xdr:sp macro="" textlink="">
      <xdr:nvSpPr>
        <xdr:cNvPr id="694" name="フローチャート: 判断 693">
          <a:extLst>
            <a:ext uri="{FF2B5EF4-FFF2-40B4-BE49-F238E27FC236}">
              <a16:creationId xmlns:a16="http://schemas.microsoft.com/office/drawing/2014/main" id="{00000000-0008-0000-0E00-0000B6020000}"/>
            </a:ext>
          </a:extLst>
        </xdr:cNvPr>
        <xdr:cNvSpPr/>
      </xdr:nvSpPr>
      <xdr:spPr>
        <a:xfrm>
          <a:off x="13652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700" name="楕円 699">
          <a:extLst>
            <a:ext uri="{FF2B5EF4-FFF2-40B4-BE49-F238E27FC236}">
              <a16:creationId xmlns:a16="http://schemas.microsoft.com/office/drawing/2014/main" id="{00000000-0008-0000-0E00-0000BC020000}"/>
            </a:ext>
          </a:extLst>
        </xdr:cNvPr>
        <xdr:cNvSpPr/>
      </xdr:nvSpPr>
      <xdr:spPr>
        <a:xfrm>
          <a:off x="16268700" y="138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117946</xdr:rowOff>
    </xdr:from>
    <xdr:ext cx="405111" cy="259045"/>
    <xdr:sp macro="" textlink="">
      <xdr:nvSpPr>
        <xdr:cNvPr id="701" name="【児童館】&#10;有形固定資産減価償却率該当値テキスト">
          <a:extLst>
            <a:ext uri="{FF2B5EF4-FFF2-40B4-BE49-F238E27FC236}">
              <a16:creationId xmlns:a16="http://schemas.microsoft.com/office/drawing/2014/main" id="{00000000-0008-0000-0E00-0000BD020000}"/>
            </a:ext>
          </a:extLst>
        </xdr:cNvPr>
        <xdr:cNvSpPr txBox="1"/>
      </xdr:nvSpPr>
      <xdr:spPr>
        <a:xfrm>
          <a:off x="16357600" y="1366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145687</xdr:rowOff>
    </xdr:from>
    <xdr:to>
      <xdr:col>81</xdr:col>
      <xdr:colOff>101600</xdr:colOff>
      <xdr:row>81</xdr:row>
      <xdr:rowOff>75837</xdr:rowOff>
    </xdr:to>
    <xdr:sp macro="" textlink="">
      <xdr:nvSpPr>
        <xdr:cNvPr id="702" name="楕円 701">
          <a:extLst>
            <a:ext uri="{FF2B5EF4-FFF2-40B4-BE49-F238E27FC236}">
              <a16:creationId xmlns:a16="http://schemas.microsoft.com/office/drawing/2014/main" id="{00000000-0008-0000-0E00-0000BE020000}"/>
            </a:ext>
          </a:extLst>
        </xdr:cNvPr>
        <xdr:cNvSpPr/>
      </xdr:nvSpPr>
      <xdr:spPr>
        <a:xfrm>
          <a:off x="15430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145869</xdr:rowOff>
    </xdr:from>
    <xdr:to>
      <xdr:col>85</xdr:col>
      <xdr:colOff>127000</xdr:colOff>
      <xdr:row>81</xdr:row>
      <xdr:rowOff>25037</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15481300" y="13861869"/>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24856</xdr:rowOff>
    </xdr:from>
    <xdr:to>
      <xdr:col>76</xdr:col>
      <xdr:colOff>165100</xdr:colOff>
      <xdr:row>81</xdr:row>
      <xdr:rowOff>126456</xdr:rowOff>
    </xdr:to>
    <xdr:sp macro="" textlink="">
      <xdr:nvSpPr>
        <xdr:cNvPr id="704" name="楕円 703">
          <a:extLst>
            <a:ext uri="{FF2B5EF4-FFF2-40B4-BE49-F238E27FC236}">
              <a16:creationId xmlns:a16="http://schemas.microsoft.com/office/drawing/2014/main" id="{00000000-0008-0000-0E00-0000C0020000}"/>
            </a:ext>
          </a:extLst>
        </xdr:cNvPr>
        <xdr:cNvSpPr/>
      </xdr:nvSpPr>
      <xdr:spPr>
        <a:xfrm>
          <a:off x="14541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81</xdr:row>
      <xdr:rowOff>75656</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14592300" y="13912487"/>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82006</xdr:rowOff>
    </xdr:from>
    <xdr:to>
      <xdr:col>72</xdr:col>
      <xdr:colOff>38100</xdr:colOff>
      <xdr:row>82</xdr:row>
      <xdr:rowOff>12156</xdr:rowOff>
    </xdr:to>
    <xdr:sp macro="" textlink="">
      <xdr:nvSpPr>
        <xdr:cNvPr id="706" name="楕円 705">
          <a:extLst>
            <a:ext uri="{FF2B5EF4-FFF2-40B4-BE49-F238E27FC236}">
              <a16:creationId xmlns:a16="http://schemas.microsoft.com/office/drawing/2014/main" id="{00000000-0008-0000-0E00-0000C2020000}"/>
            </a:ext>
          </a:extLst>
        </xdr:cNvPr>
        <xdr:cNvSpPr/>
      </xdr:nvSpPr>
      <xdr:spPr>
        <a:xfrm>
          <a:off x="13652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75656</xdr:rowOff>
    </xdr:from>
    <xdr:to>
      <xdr:col>76</xdr:col>
      <xdr:colOff>114300</xdr:colOff>
      <xdr:row>81</xdr:row>
      <xdr:rowOff>132806</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flipV="1">
          <a:off x="13703300" y="1396310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135545</xdr:rowOff>
    </xdr:from>
    <xdr:ext cx="405111" cy="259045"/>
    <xdr:sp macro="" textlink="">
      <xdr:nvSpPr>
        <xdr:cNvPr id="708" name="n_1aveValue【児童館】&#10;有形固定資産減価償却率">
          <a:extLst>
            <a:ext uri="{FF2B5EF4-FFF2-40B4-BE49-F238E27FC236}">
              <a16:creationId xmlns:a16="http://schemas.microsoft.com/office/drawing/2014/main" id="{00000000-0008-0000-0E00-0000C4020000}"/>
            </a:ext>
          </a:extLst>
        </xdr:cNvPr>
        <xdr:cNvSpPr txBox="1"/>
      </xdr:nvSpPr>
      <xdr:spPr>
        <a:xfrm>
          <a:off x="15266044" y="1402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45738</xdr:rowOff>
    </xdr:from>
    <xdr:ext cx="405111" cy="259045"/>
    <xdr:sp macro="" textlink="">
      <xdr:nvSpPr>
        <xdr:cNvPr id="709" name="n_2aveValue【児童館】&#10;有形固定資産減価償却率">
          <a:extLst>
            <a:ext uri="{FF2B5EF4-FFF2-40B4-BE49-F238E27FC236}">
              <a16:creationId xmlns:a16="http://schemas.microsoft.com/office/drawing/2014/main" id="{00000000-0008-0000-0E00-0000C5020000}"/>
            </a:ext>
          </a:extLst>
        </xdr:cNvPr>
        <xdr:cNvSpPr txBox="1"/>
      </xdr:nvSpPr>
      <xdr:spPr>
        <a:xfrm>
          <a:off x="14389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80934</xdr:rowOff>
    </xdr:from>
    <xdr:ext cx="405111" cy="259045"/>
    <xdr:sp macro="" textlink="">
      <xdr:nvSpPr>
        <xdr:cNvPr id="710" name="n_3aveValue【児童館】&#10;有形固定資産減価償却率">
          <a:extLst>
            <a:ext uri="{FF2B5EF4-FFF2-40B4-BE49-F238E27FC236}">
              <a16:creationId xmlns:a16="http://schemas.microsoft.com/office/drawing/2014/main" id="{00000000-0008-0000-0E00-0000C6020000}"/>
            </a:ext>
          </a:extLst>
        </xdr:cNvPr>
        <xdr:cNvSpPr txBox="1"/>
      </xdr:nvSpPr>
      <xdr:spPr>
        <a:xfrm>
          <a:off x="13500744"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92364</xdr:rowOff>
    </xdr:from>
    <xdr:ext cx="405111" cy="259045"/>
    <xdr:sp macro="" textlink="">
      <xdr:nvSpPr>
        <xdr:cNvPr id="711" name="n_1mainValue【児童館】&#10;有形固定資産減価償却率">
          <a:extLst>
            <a:ext uri="{FF2B5EF4-FFF2-40B4-BE49-F238E27FC236}">
              <a16:creationId xmlns:a16="http://schemas.microsoft.com/office/drawing/2014/main" id="{00000000-0008-0000-0E00-0000C7020000}"/>
            </a:ext>
          </a:extLst>
        </xdr:cNvPr>
        <xdr:cNvSpPr txBox="1"/>
      </xdr:nvSpPr>
      <xdr:spPr>
        <a:xfrm>
          <a:off x="152660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142983</xdr:rowOff>
    </xdr:from>
    <xdr:ext cx="405111" cy="259045"/>
    <xdr:sp macro="" textlink="">
      <xdr:nvSpPr>
        <xdr:cNvPr id="712" name="n_2mainValue【児童館】&#10;有形固定資産減価償却率">
          <a:extLst>
            <a:ext uri="{FF2B5EF4-FFF2-40B4-BE49-F238E27FC236}">
              <a16:creationId xmlns:a16="http://schemas.microsoft.com/office/drawing/2014/main" id="{00000000-0008-0000-0E00-0000C8020000}"/>
            </a:ext>
          </a:extLst>
        </xdr:cNvPr>
        <xdr:cNvSpPr txBox="1"/>
      </xdr:nvSpPr>
      <xdr:spPr>
        <a:xfrm>
          <a:off x="143897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3283</xdr:rowOff>
    </xdr:from>
    <xdr:ext cx="405111" cy="259045"/>
    <xdr:sp macro="" textlink="">
      <xdr:nvSpPr>
        <xdr:cNvPr id="713" name="n_3mainValue【児童館】&#10;有形固定資産減価償却率">
          <a:extLst>
            <a:ext uri="{FF2B5EF4-FFF2-40B4-BE49-F238E27FC236}">
              <a16:creationId xmlns:a16="http://schemas.microsoft.com/office/drawing/2014/main" id="{00000000-0008-0000-0E00-0000C9020000}"/>
            </a:ext>
          </a:extLst>
        </xdr:cNvPr>
        <xdr:cNvSpPr txBox="1"/>
      </xdr:nvSpPr>
      <xdr:spPr>
        <a:xfrm>
          <a:off x="13500744"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0000000-0008-0000-0E00-0000C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00000000-0008-0000-0E00-0000C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00000000-0008-0000-0E00-0000C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E00-0000C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E00-0000C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E00-0000C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E00-0000D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0000000-0008-0000-0E00-0000D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00000000-0008-0000-0E00-0000D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168729</xdr:rowOff>
    </xdr:from>
    <xdr:to>
      <xdr:col>120</xdr:col>
      <xdr:colOff>114300</xdr:colOff>
      <xdr:row>86</xdr:row>
      <xdr:rowOff>168729</xdr:rowOff>
    </xdr:to>
    <xdr:cxnSp macro="">
      <xdr:nvCxnSpPr>
        <xdr:cNvPr id="725" name="直線コネクタ 724">
          <a:extLst>
            <a:ext uri="{FF2B5EF4-FFF2-40B4-BE49-F238E27FC236}">
              <a16:creationId xmlns:a16="http://schemas.microsoft.com/office/drawing/2014/main" id="{00000000-0008-0000-0E00-0000D5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27" name="直線コネクタ 726">
          <a:extLst>
            <a:ext uri="{FF2B5EF4-FFF2-40B4-BE49-F238E27FC236}">
              <a16:creationId xmlns:a16="http://schemas.microsoft.com/office/drawing/2014/main" id="{00000000-0008-0000-0E00-0000D7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729" name="直線コネクタ 728">
          <a:extLst>
            <a:ext uri="{FF2B5EF4-FFF2-40B4-BE49-F238E27FC236}">
              <a16:creationId xmlns:a16="http://schemas.microsoft.com/office/drawing/2014/main" id="{00000000-0008-0000-0E00-0000D9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731" name="直線コネクタ 730">
          <a:extLst>
            <a:ext uri="{FF2B5EF4-FFF2-40B4-BE49-F238E27FC236}">
              <a16:creationId xmlns:a16="http://schemas.microsoft.com/office/drawing/2014/main" id="{00000000-0008-0000-0E00-0000DB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33" name="直線コネクタ 732">
          <a:extLst>
            <a:ext uri="{FF2B5EF4-FFF2-40B4-BE49-F238E27FC236}">
              <a16:creationId xmlns:a16="http://schemas.microsoft.com/office/drawing/2014/main" id="{00000000-0008-0000-0E00-0000DD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36" name="テキスト ボックス 735">
          <a:extLst>
            <a:ext uri="{FF2B5EF4-FFF2-40B4-BE49-F238E27FC236}">
              <a16:creationId xmlns:a16="http://schemas.microsoft.com/office/drawing/2014/main" id="{00000000-0008-0000-0E00-0000E0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8" name="テキスト ボックス 737">
          <a:extLst>
            <a:ext uri="{FF2B5EF4-FFF2-40B4-BE49-F238E27FC236}">
              <a16:creationId xmlns:a16="http://schemas.microsoft.com/office/drawing/2014/main" id="{00000000-0008-0000-0E00-0000E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9" name="【児童館】&#10;一人当たり面積グラフ枠">
          <a:extLst>
            <a:ext uri="{FF2B5EF4-FFF2-40B4-BE49-F238E27FC236}">
              <a16:creationId xmlns:a16="http://schemas.microsoft.com/office/drawing/2014/main" id="{00000000-0008-0000-0E00-0000E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21771</xdr:rowOff>
    </xdr:from>
    <xdr:to>
      <xdr:col>116</xdr:col>
      <xdr:colOff>62864</xdr:colOff>
      <xdr:row>87</xdr:row>
      <xdr:rowOff>62593</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flipV="1">
          <a:off x="22160864" y="13394871"/>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66420</xdr:rowOff>
    </xdr:from>
    <xdr:ext cx="469744" cy="259045"/>
    <xdr:sp macro="" textlink="">
      <xdr:nvSpPr>
        <xdr:cNvPr id="741" name="【児童館】&#10;一人当たり面積最小値テキスト">
          <a:extLst>
            <a:ext uri="{FF2B5EF4-FFF2-40B4-BE49-F238E27FC236}">
              <a16:creationId xmlns:a16="http://schemas.microsoft.com/office/drawing/2014/main" id="{00000000-0008-0000-0E00-0000E5020000}"/>
            </a:ext>
          </a:extLst>
        </xdr:cNvPr>
        <xdr:cNvSpPr txBox="1"/>
      </xdr:nvSpPr>
      <xdr:spPr>
        <a:xfrm>
          <a:off x="22199600" y="1498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62593</xdr:rowOff>
    </xdr:from>
    <xdr:to>
      <xdr:col>116</xdr:col>
      <xdr:colOff>152400</xdr:colOff>
      <xdr:row>87</xdr:row>
      <xdr:rowOff>62593</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22072600" y="1497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139898</xdr:rowOff>
    </xdr:from>
    <xdr:ext cx="469744" cy="259045"/>
    <xdr:sp macro="" textlink="">
      <xdr:nvSpPr>
        <xdr:cNvPr id="743" name="【児童館】&#10;一人当たり面積最大値テキスト">
          <a:extLst>
            <a:ext uri="{FF2B5EF4-FFF2-40B4-BE49-F238E27FC236}">
              <a16:creationId xmlns:a16="http://schemas.microsoft.com/office/drawing/2014/main" id="{00000000-0008-0000-0E00-0000E7020000}"/>
            </a:ext>
          </a:extLst>
        </xdr:cNvPr>
        <xdr:cNvSpPr txBox="1"/>
      </xdr:nvSpPr>
      <xdr:spPr>
        <a:xfrm>
          <a:off x="22199600" y="1317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21771</xdr:rowOff>
    </xdr:from>
    <xdr:to>
      <xdr:col>116</xdr:col>
      <xdr:colOff>152400</xdr:colOff>
      <xdr:row>78</xdr:row>
      <xdr:rowOff>21771</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22072600" y="13394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45" name="【児童館】&#10;一人当たり面積平均値テキスト">
          <a:extLst>
            <a:ext uri="{FF2B5EF4-FFF2-40B4-BE49-F238E27FC236}">
              <a16:creationId xmlns:a16="http://schemas.microsoft.com/office/drawing/2014/main" id="{00000000-0008-0000-0E00-0000E9020000}"/>
            </a:ext>
          </a:extLst>
        </xdr:cNvPr>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46" name="フローチャート: 判断 745">
          <a:extLst>
            <a:ext uri="{FF2B5EF4-FFF2-40B4-BE49-F238E27FC236}">
              <a16:creationId xmlns:a16="http://schemas.microsoft.com/office/drawing/2014/main" id="{00000000-0008-0000-0E00-0000EA020000}"/>
            </a:ext>
          </a:extLst>
        </xdr:cNvPr>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36286</xdr:rowOff>
    </xdr:from>
    <xdr:to>
      <xdr:col>112</xdr:col>
      <xdr:colOff>38100</xdr:colOff>
      <xdr:row>84</xdr:row>
      <xdr:rowOff>137886</xdr:rowOff>
    </xdr:to>
    <xdr:sp macro="" textlink="">
      <xdr:nvSpPr>
        <xdr:cNvPr id="747" name="フローチャート: 判断 746">
          <a:extLst>
            <a:ext uri="{FF2B5EF4-FFF2-40B4-BE49-F238E27FC236}">
              <a16:creationId xmlns:a16="http://schemas.microsoft.com/office/drawing/2014/main" id="{00000000-0008-0000-0E00-0000EB020000}"/>
            </a:ext>
          </a:extLst>
        </xdr:cNvPr>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748" name="フローチャート: 判断 747">
          <a:extLst>
            <a:ext uri="{FF2B5EF4-FFF2-40B4-BE49-F238E27FC236}">
              <a16:creationId xmlns:a16="http://schemas.microsoft.com/office/drawing/2014/main" id="{00000000-0008-0000-0E00-0000EC020000}"/>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134257</xdr:rowOff>
    </xdr:from>
    <xdr:to>
      <xdr:col>102</xdr:col>
      <xdr:colOff>165100</xdr:colOff>
      <xdr:row>85</xdr:row>
      <xdr:rowOff>64407</xdr:rowOff>
    </xdr:to>
    <xdr:sp macro="" textlink="">
      <xdr:nvSpPr>
        <xdr:cNvPr id="749" name="フローチャート: 判断 748">
          <a:extLst>
            <a:ext uri="{FF2B5EF4-FFF2-40B4-BE49-F238E27FC236}">
              <a16:creationId xmlns:a16="http://schemas.microsoft.com/office/drawing/2014/main" id="{00000000-0008-0000-0E00-0000ED020000}"/>
            </a:ext>
          </a:extLst>
        </xdr:cNvPr>
        <xdr:cNvSpPr/>
      </xdr:nvSpPr>
      <xdr:spPr>
        <a:xfrm>
          <a:off x="19494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60779</xdr:rowOff>
    </xdr:from>
    <xdr:to>
      <xdr:col>116</xdr:col>
      <xdr:colOff>114300</xdr:colOff>
      <xdr:row>85</xdr:row>
      <xdr:rowOff>162379</xdr:rowOff>
    </xdr:to>
    <xdr:sp macro="" textlink="">
      <xdr:nvSpPr>
        <xdr:cNvPr id="755" name="楕円 754">
          <a:extLst>
            <a:ext uri="{FF2B5EF4-FFF2-40B4-BE49-F238E27FC236}">
              <a16:creationId xmlns:a16="http://schemas.microsoft.com/office/drawing/2014/main" id="{00000000-0008-0000-0E00-0000F3020000}"/>
            </a:ext>
          </a:extLst>
        </xdr:cNvPr>
        <xdr:cNvSpPr/>
      </xdr:nvSpPr>
      <xdr:spPr>
        <a:xfrm>
          <a:off x="221107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39206</xdr:rowOff>
    </xdr:from>
    <xdr:ext cx="469744" cy="259045"/>
    <xdr:sp macro="" textlink="">
      <xdr:nvSpPr>
        <xdr:cNvPr id="756" name="【児童館】&#10;一人当たり面積該当値テキスト">
          <a:extLst>
            <a:ext uri="{FF2B5EF4-FFF2-40B4-BE49-F238E27FC236}">
              <a16:creationId xmlns:a16="http://schemas.microsoft.com/office/drawing/2014/main" id="{00000000-0008-0000-0E00-0000F4020000}"/>
            </a:ext>
          </a:extLst>
        </xdr:cNvPr>
        <xdr:cNvSpPr txBox="1"/>
      </xdr:nvSpPr>
      <xdr:spPr>
        <a:xfrm>
          <a:off x="22199600" y="1461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77107</xdr:rowOff>
    </xdr:from>
    <xdr:to>
      <xdr:col>112</xdr:col>
      <xdr:colOff>38100</xdr:colOff>
      <xdr:row>86</xdr:row>
      <xdr:rowOff>7257</xdr:rowOff>
    </xdr:to>
    <xdr:sp macro="" textlink="">
      <xdr:nvSpPr>
        <xdr:cNvPr id="757" name="楕円 756">
          <a:extLst>
            <a:ext uri="{FF2B5EF4-FFF2-40B4-BE49-F238E27FC236}">
              <a16:creationId xmlns:a16="http://schemas.microsoft.com/office/drawing/2014/main" id="{00000000-0008-0000-0E00-0000F5020000}"/>
            </a:ext>
          </a:extLst>
        </xdr:cNvPr>
        <xdr:cNvSpPr/>
      </xdr:nvSpPr>
      <xdr:spPr>
        <a:xfrm>
          <a:off x="21272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111579</xdr:rowOff>
    </xdr:from>
    <xdr:to>
      <xdr:col>116</xdr:col>
      <xdr:colOff>63500</xdr:colOff>
      <xdr:row>85</xdr:row>
      <xdr:rowOff>127907</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flipV="1">
          <a:off x="21323300" y="146848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77107</xdr:rowOff>
    </xdr:from>
    <xdr:to>
      <xdr:col>107</xdr:col>
      <xdr:colOff>101600</xdr:colOff>
      <xdr:row>86</xdr:row>
      <xdr:rowOff>7257</xdr:rowOff>
    </xdr:to>
    <xdr:sp macro="" textlink="">
      <xdr:nvSpPr>
        <xdr:cNvPr id="759" name="楕円 758">
          <a:extLst>
            <a:ext uri="{FF2B5EF4-FFF2-40B4-BE49-F238E27FC236}">
              <a16:creationId xmlns:a16="http://schemas.microsoft.com/office/drawing/2014/main" id="{00000000-0008-0000-0E00-0000F7020000}"/>
            </a:ext>
          </a:extLst>
        </xdr:cNvPr>
        <xdr:cNvSpPr/>
      </xdr:nvSpPr>
      <xdr:spPr>
        <a:xfrm>
          <a:off x="20383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127907</xdr:rowOff>
    </xdr:from>
    <xdr:to>
      <xdr:col>111</xdr:col>
      <xdr:colOff>177800</xdr:colOff>
      <xdr:row>85</xdr:row>
      <xdr:rowOff>127907</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20434300" y="14701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93436</xdr:rowOff>
    </xdr:from>
    <xdr:to>
      <xdr:col>102</xdr:col>
      <xdr:colOff>165100</xdr:colOff>
      <xdr:row>86</xdr:row>
      <xdr:rowOff>23586</xdr:rowOff>
    </xdr:to>
    <xdr:sp macro="" textlink="">
      <xdr:nvSpPr>
        <xdr:cNvPr id="761" name="楕円 760">
          <a:extLst>
            <a:ext uri="{FF2B5EF4-FFF2-40B4-BE49-F238E27FC236}">
              <a16:creationId xmlns:a16="http://schemas.microsoft.com/office/drawing/2014/main" id="{00000000-0008-0000-0E00-0000F9020000}"/>
            </a:ext>
          </a:extLst>
        </xdr:cNvPr>
        <xdr:cNvSpPr/>
      </xdr:nvSpPr>
      <xdr:spPr>
        <a:xfrm>
          <a:off x="19494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127907</xdr:rowOff>
    </xdr:from>
    <xdr:to>
      <xdr:col>107</xdr:col>
      <xdr:colOff>50800</xdr:colOff>
      <xdr:row>85</xdr:row>
      <xdr:rowOff>144236</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9545300" y="147011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154413</xdr:rowOff>
    </xdr:from>
    <xdr:ext cx="469744" cy="259045"/>
    <xdr:sp macro="" textlink="">
      <xdr:nvSpPr>
        <xdr:cNvPr id="763" name="n_1aveValue【児童館】&#10;一人当たり面積">
          <a:extLst>
            <a:ext uri="{FF2B5EF4-FFF2-40B4-BE49-F238E27FC236}">
              <a16:creationId xmlns:a16="http://schemas.microsoft.com/office/drawing/2014/main" id="{00000000-0008-0000-0E00-0000FB020000}"/>
            </a:ext>
          </a:extLst>
        </xdr:cNvPr>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764" name="n_2aveValue【児童館】&#10;一人当たり面積">
          <a:extLst>
            <a:ext uri="{FF2B5EF4-FFF2-40B4-BE49-F238E27FC236}">
              <a16:creationId xmlns:a16="http://schemas.microsoft.com/office/drawing/2014/main" id="{00000000-0008-0000-0E00-0000FC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80934</xdr:rowOff>
    </xdr:from>
    <xdr:ext cx="469744" cy="259045"/>
    <xdr:sp macro="" textlink="">
      <xdr:nvSpPr>
        <xdr:cNvPr id="765" name="n_3aveValue【児童館】&#10;一人当たり面積">
          <a:extLst>
            <a:ext uri="{FF2B5EF4-FFF2-40B4-BE49-F238E27FC236}">
              <a16:creationId xmlns:a16="http://schemas.microsoft.com/office/drawing/2014/main" id="{00000000-0008-0000-0E00-0000FD020000}"/>
            </a:ext>
          </a:extLst>
        </xdr:cNvPr>
        <xdr:cNvSpPr txBox="1"/>
      </xdr:nvSpPr>
      <xdr:spPr>
        <a:xfrm>
          <a:off x="19310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169834</xdr:rowOff>
    </xdr:from>
    <xdr:ext cx="469744" cy="259045"/>
    <xdr:sp macro="" textlink="">
      <xdr:nvSpPr>
        <xdr:cNvPr id="766" name="n_1mainValue【児童館】&#10;一人当たり面積">
          <a:extLst>
            <a:ext uri="{FF2B5EF4-FFF2-40B4-BE49-F238E27FC236}">
              <a16:creationId xmlns:a16="http://schemas.microsoft.com/office/drawing/2014/main" id="{00000000-0008-0000-0E00-0000FE020000}"/>
            </a:ext>
          </a:extLst>
        </xdr:cNvPr>
        <xdr:cNvSpPr txBox="1"/>
      </xdr:nvSpPr>
      <xdr:spPr>
        <a:xfrm>
          <a:off x="210757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169834</xdr:rowOff>
    </xdr:from>
    <xdr:ext cx="469744" cy="259045"/>
    <xdr:sp macro="" textlink="">
      <xdr:nvSpPr>
        <xdr:cNvPr id="767" name="n_2mainValue【児童館】&#10;一人当たり面積">
          <a:extLst>
            <a:ext uri="{FF2B5EF4-FFF2-40B4-BE49-F238E27FC236}">
              <a16:creationId xmlns:a16="http://schemas.microsoft.com/office/drawing/2014/main" id="{00000000-0008-0000-0E00-0000FF020000}"/>
            </a:ext>
          </a:extLst>
        </xdr:cNvPr>
        <xdr:cNvSpPr txBox="1"/>
      </xdr:nvSpPr>
      <xdr:spPr>
        <a:xfrm>
          <a:off x="20199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14713</xdr:rowOff>
    </xdr:from>
    <xdr:ext cx="469744" cy="259045"/>
    <xdr:sp macro="" textlink="">
      <xdr:nvSpPr>
        <xdr:cNvPr id="768" name="n_3mainValue【児童館】&#10;一人当たり面積">
          <a:extLst>
            <a:ext uri="{FF2B5EF4-FFF2-40B4-BE49-F238E27FC236}">
              <a16:creationId xmlns:a16="http://schemas.microsoft.com/office/drawing/2014/main" id="{00000000-0008-0000-0E00-000000030000}"/>
            </a:ext>
          </a:extLst>
        </xdr:cNvPr>
        <xdr:cNvSpPr txBox="1"/>
      </xdr:nvSpPr>
      <xdr:spPr>
        <a:xfrm>
          <a:off x="19310427" y="1475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9" name="正方形/長方形 768">
          <a:extLst>
            <a:ext uri="{FF2B5EF4-FFF2-40B4-BE49-F238E27FC236}">
              <a16:creationId xmlns:a16="http://schemas.microsoft.com/office/drawing/2014/main" id="{00000000-0008-0000-0E00-000001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70" name="正方形/長方形 769">
          <a:extLst>
            <a:ext uri="{FF2B5EF4-FFF2-40B4-BE49-F238E27FC236}">
              <a16:creationId xmlns:a16="http://schemas.microsoft.com/office/drawing/2014/main" id="{00000000-0008-0000-0E00-000002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71" name="正方形/長方形 770">
          <a:extLst>
            <a:ext uri="{FF2B5EF4-FFF2-40B4-BE49-F238E27FC236}">
              <a16:creationId xmlns:a16="http://schemas.microsoft.com/office/drawing/2014/main" id="{00000000-0008-0000-0E00-000003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72" name="正方形/長方形 771">
          <a:extLst>
            <a:ext uri="{FF2B5EF4-FFF2-40B4-BE49-F238E27FC236}">
              <a16:creationId xmlns:a16="http://schemas.microsoft.com/office/drawing/2014/main" id="{00000000-0008-0000-0E00-000004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3" name="正方形/長方形 772">
          <a:extLst>
            <a:ext uri="{FF2B5EF4-FFF2-40B4-BE49-F238E27FC236}">
              <a16:creationId xmlns:a16="http://schemas.microsoft.com/office/drawing/2014/main" id="{00000000-0008-0000-0E00-000005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4" name="正方形/長方形 773">
          <a:extLst>
            <a:ext uri="{FF2B5EF4-FFF2-40B4-BE49-F238E27FC236}">
              <a16:creationId xmlns:a16="http://schemas.microsoft.com/office/drawing/2014/main" id="{00000000-0008-0000-0E00-000006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5" name="正方形/長方形 774">
          <a:extLst>
            <a:ext uri="{FF2B5EF4-FFF2-40B4-BE49-F238E27FC236}">
              <a16:creationId xmlns:a16="http://schemas.microsoft.com/office/drawing/2014/main" id="{00000000-0008-0000-0E00-000007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6" name="正方形/長方形 775">
          <a:extLst>
            <a:ext uri="{FF2B5EF4-FFF2-40B4-BE49-F238E27FC236}">
              <a16:creationId xmlns:a16="http://schemas.microsoft.com/office/drawing/2014/main" id="{00000000-0008-0000-0E00-000008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6" name="テキスト ボックス 785">
          <a:extLst>
            <a:ext uri="{FF2B5EF4-FFF2-40B4-BE49-F238E27FC236}">
              <a16:creationId xmlns:a16="http://schemas.microsoft.com/office/drawing/2014/main" id="{00000000-0008-0000-0E00-00001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8" name="テキスト ボックス 787">
          <a:extLst>
            <a:ext uri="{FF2B5EF4-FFF2-40B4-BE49-F238E27FC236}">
              <a16:creationId xmlns:a16="http://schemas.microsoft.com/office/drawing/2014/main" id="{00000000-0008-0000-0E00-00001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92" name="テキスト ボックス 791">
          <a:extLst>
            <a:ext uri="{FF2B5EF4-FFF2-40B4-BE49-F238E27FC236}">
              <a16:creationId xmlns:a16="http://schemas.microsoft.com/office/drawing/2014/main" id="{00000000-0008-0000-0E00-000018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93" name="【公民館】&#10;有形固定資産減価償却率グラフ枠">
          <a:extLst>
            <a:ext uri="{FF2B5EF4-FFF2-40B4-BE49-F238E27FC236}">
              <a16:creationId xmlns:a16="http://schemas.microsoft.com/office/drawing/2014/main" id="{00000000-0008-0000-0E00-000019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flipV="1">
          <a:off x="16318864" y="17090571"/>
          <a:ext cx="0" cy="1417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795" name="【公民館】&#10;有形固定資産減価償却率最小値テキスト">
          <a:extLst>
            <a:ext uri="{FF2B5EF4-FFF2-40B4-BE49-F238E27FC236}">
              <a16:creationId xmlns:a16="http://schemas.microsoft.com/office/drawing/2014/main" id="{00000000-0008-0000-0E00-00001B030000}"/>
            </a:ext>
          </a:extLst>
        </xdr:cNvPr>
        <xdr:cNvSpPr txBox="1"/>
      </xdr:nvSpPr>
      <xdr:spPr>
        <a:xfrm>
          <a:off x="16357600" y="1851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6230600" y="18507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97" name="【公民館】&#10;有形固定資産減価償却率最大値テキスト">
          <a:extLst>
            <a:ext uri="{FF2B5EF4-FFF2-40B4-BE49-F238E27FC236}">
              <a16:creationId xmlns:a16="http://schemas.microsoft.com/office/drawing/2014/main" id="{00000000-0008-0000-0E00-00001D03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799" name="【公民館】&#10;有形固定資産減価償却率平均値テキスト">
          <a:extLst>
            <a:ext uri="{FF2B5EF4-FFF2-40B4-BE49-F238E27FC236}">
              <a16:creationId xmlns:a16="http://schemas.microsoft.com/office/drawing/2014/main" id="{00000000-0008-0000-0E00-00001F030000}"/>
            </a:ext>
          </a:extLst>
        </xdr:cNvPr>
        <xdr:cNvSpPr txBox="1"/>
      </xdr:nvSpPr>
      <xdr:spPr>
        <a:xfrm>
          <a:off x="16357600" y="1766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800" name="フローチャート: 判断 799">
          <a:extLst>
            <a:ext uri="{FF2B5EF4-FFF2-40B4-BE49-F238E27FC236}">
              <a16:creationId xmlns:a16="http://schemas.microsoft.com/office/drawing/2014/main" id="{00000000-0008-0000-0E00-000020030000}"/>
            </a:ext>
          </a:extLst>
        </xdr:cNvPr>
        <xdr:cNvSpPr/>
      </xdr:nvSpPr>
      <xdr:spPr>
        <a:xfrm>
          <a:off x="16268700" y="1768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801" name="フローチャート: 判断 800">
          <a:extLst>
            <a:ext uri="{FF2B5EF4-FFF2-40B4-BE49-F238E27FC236}">
              <a16:creationId xmlns:a16="http://schemas.microsoft.com/office/drawing/2014/main" id="{00000000-0008-0000-0E00-00002103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802" name="フローチャート: 判断 801">
          <a:extLst>
            <a:ext uri="{FF2B5EF4-FFF2-40B4-BE49-F238E27FC236}">
              <a16:creationId xmlns:a16="http://schemas.microsoft.com/office/drawing/2014/main" id="{00000000-0008-0000-0E00-000022030000}"/>
            </a:ext>
          </a:extLst>
        </xdr:cNvPr>
        <xdr:cNvSpPr/>
      </xdr:nvSpPr>
      <xdr:spPr>
        <a:xfrm>
          <a:off x="14541500" y="176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803" name="フローチャート: 判断 802">
          <a:extLst>
            <a:ext uri="{FF2B5EF4-FFF2-40B4-BE49-F238E27FC236}">
              <a16:creationId xmlns:a16="http://schemas.microsoft.com/office/drawing/2014/main" id="{00000000-0008-0000-0E00-000023030000}"/>
            </a:ext>
          </a:extLst>
        </xdr:cNvPr>
        <xdr:cNvSpPr/>
      </xdr:nvSpPr>
      <xdr:spPr>
        <a:xfrm>
          <a:off x="13652500" y="17601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102</xdr:row>
      <xdr:rowOff>80918</xdr:rowOff>
    </xdr:from>
    <xdr:to>
      <xdr:col>72</xdr:col>
      <xdr:colOff>38100</xdr:colOff>
      <xdr:row>103</xdr:row>
      <xdr:rowOff>11068</xdr:rowOff>
    </xdr:to>
    <xdr:sp macro="" textlink="">
      <xdr:nvSpPr>
        <xdr:cNvPr id="809" name="楕円 808">
          <a:extLst>
            <a:ext uri="{FF2B5EF4-FFF2-40B4-BE49-F238E27FC236}">
              <a16:creationId xmlns:a16="http://schemas.microsoft.com/office/drawing/2014/main" id="{00000000-0008-0000-0E00-000029030000}"/>
            </a:ext>
          </a:extLst>
        </xdr:cNvPr>
        <xdr:cNvSpPr/>
      </xdr:nvSpPr>
      <xdr:spPr>
        <a:xfrm>
          <a:off x="13652500" y="175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154957</xdr:rowOff>
    </xdr:from>
    <xdr:ext cx="405111" cy="259045"/>
    <xdr:sp macro="" textlink="">
      <xdr:nvSpPr>
        <xdr:cNvPr id="810" name="n_1aveValue【公民館】&#10;有形固定資産減価償却率">
          <a:extLst>
            <a:ext uri="{FF2B5EF4-FFF2-40B4-BE49-F238E27FC236}">
              <a16:creationId xmlns:a16="http://schemas.microsoft.com/office/drawing/2014/main" id="{00000000-0008-0000-0E00-00002A030000}"/>
            </a:ext>
          </a:extLst>
        </xdr:cNvPr>
        <xdr:cNvSpPr txBox="1"/>
      </xdr:nvSpPr>
      <xdr:spPr>
        <a:xfrm>
          <a:off x="15266044" y="1747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156590</xdr:rowOff>
    </xdr:from>
    <xdr:ext cx="405111" cy="259045"/>
    <xdr:sp macro="" textlink="">
      <xdr:nvSpPr>
        <xdr:cNvPr id="811" name="n_2aveValue【公民館】&#10;有形固定資産減価償却率">
          <a:extLst>
            <a:ext uri="{FF2B5EF4-FFF2-40B4-BE49-F238E27FC236}">
              <a16:creationId xmlns:a16="http://schemas.microsoft.com/office/drawing/2014/main" id="{00000000-0008-0000-0E00-00002B030000}"/>
            </a:ext>
          </a:extLst>
        </xdr:cNvPr>
        <xdr:cNvSpPr txBox="1"/>
      </xdr:nvSpPr>
      <xdr:spPr>
        <a:xfrm>
          <a:off x="14389744" y="1747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34851</xdr:rowOff>
    </xdr:from>
    <xdr:ext cx="405111" cy="259045"/>
    <xdr:sp macro="" textlink="">
      <xdr:nvSpPr>
        <xdr:cNvPr id="812" name="n_3aveValue【公民館】&#10;有形固定資産減価償却率">
          <a:extLst>
            <a:ext uri="{FF2B5EF4-FFF2-40B4-BE49-F238E27FC236}">
              <a16:creationId xmlns:a16="http://schemas.microsoft.com/office/drawing/2014/main" id="{00000000-0008-0000-0E00-00002C030000}"/>
            </a:ext>
          </a:extLst>
        </xdr:cNvPr>
        <xdr:cNvSpPr txBox="1"/>
      </xdr:nvSpPr>
      <xdr:spPr>
        <a:xfrm>
          <a:off x="13500744" y="1769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27595</xdr:rowOff>
    </xdr:from>
    <xdr:ext cx="405111" cy="259045"/>
    <xdr:sp macro="" textlink="">
      <xdr:nvSpPr>
        <xdr:cNvPr id="813" name="n_3mainValue【公民館】&#10;有形固定資産減価償却率">
          <a:extLst>
            <a:ext uri="{FF2B5EF4-FFF2-40B4-BE49-F238E27FC236}">
              <a16:creationId xmlns:a16="http://schemas.microsoft.com/office/drawing/2014/main" id="{00000000-0008-0000-0E00-00002D030000}"/>
            </a:ext>
          </a:extLst>
        </xdr:cNvPr>
        <xdr:cNvSpPr txBox="1"/>
      </xdr:nvSpPr>
      <xdr:spPr>
        <a:xfrm>
          <a:off x="13500744" y="17344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a:extLst>
            <a:ext uri="{FF2B5EF4-FFF2-40B4-BE49-F238E27FC236}">
              <a16:creationId xmlns:a16="http://schemas.microsoft.com/office/drawing/2014/main" id="{00000000-0008-0000-0E00-00002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a:extLst>
            <a:ext uri="{FF2B5EF4-FFF2-40B4-BE49-F238E27FC236}">
              <a16:creationId xmlns:a16="http://schemas.microsoft.com/office/drawing/2014/main" id="{00000000-0008-0000-0E00-00002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a:extLst>
            <a:ext uri="{FF2B5EF4-FFF2-40B4-BE49-F238E27FC236}">
              <a16:creationId xmlns:a16="http://schemas.microsoft.com/office/drawing/2014/main" id="{00000000-0008-0000-0E00-00003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a:extLst>
            <a:ext uri="{FF2B5EF4-FFF2-40B4-BE49-F238E27FC236}">
              <a16:creationId xmlns:a16="http://schemas.microsoft.com/office/drawing/2014/main" id="{00000000-0008-0000-0E00-00003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a:extLst>
            <a:ext uri="{FF2B5EF4-FFF2-40B4-BE49-F238E27FC236}">
              <a16:creationId xmlns:a16="http://schemas.microsoft.com/office/drawing/2014/main" id="{00000000-0008-0000-0E00-00003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a:extLst>
            <a:ext uri="{FF2B5EF4-FFF2-40B4-BE49-F238E27FC236}">
              <a16:creationId xmlns:a16="http://schemas.microsoft.com/office/drawing/2014/main" id="{00000000-0008-0000-0E00-00003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a:extLst>
            <a:ext uri="{FF2B5EF4-FFF2-40B4-BE49-F238E27FC236}">
              <a16:creationId xmlns:a16="http://schemas.microsoft.com/office/drawing/2014/main" id="{00000000-0008-0000-0E00-00003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a:extLst>
            <a:ext uri="{FF2B5EF4-FFF2-40B4-BE49-F238E27FC236}">
              <a16:creationId xmlns:a16="http://schemas.microsoft.com/office/drawing/2014/main" id="{00000000-0008-0000-0E00-00003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a:extLst>
            <a:ext uri="{FF2B5EF4-FFF2-40B4-BE49-F238E27FC236}">
              <a16:creationId xmlns:a16="http://schemas.microsoft.com/office/drawing/2014/main" id="{00000000-0008-0000-0E00-00003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8" name="直線コネクタ 827">
          <a:extLst>
            <a:ext uri="{FF2B5EF4-FFF2-40B4-BE49-F238E27FC236}">
              <a16:creationId xmlns:a16="http://schemas.microsoft.com/office/drawing/2014/main" id="{00000000-0008-0000-0E00-00003C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0" name="直線コネクタ 829">
          <a:extLst>
            <a:ext uri="{FF2B5EF4-FFF2-40B4-BE49-F238E27FC236}">
              <a16:creationId xmlns:a16="http://schemas.microsoft.com/office/drawing/2014/main" id="{00000000-0008-0000-0E00-00003E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6" name="【公民館】&#10;一人当たり面積グラフ枠">
          <a:extLst>
            <a:ext uri="{FF2B5EF4-FFF2-40B4-BE49-F238E27FC236}">
              <a16:creationId xmlns:a16="http://schemas.microsoft.com/office/drawing/2014/main" id="{00000000-0008-0000-0E00-00004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flipV="1">
          <a:off x="22160864" y="1726057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38" name="【公民館】&#10;一人当たり面積最小値テキスト">
          <a:extLst>
            <a:ext uri="{FF2B5EF4-FFF2-40B4-BE49-F238E27FC236}">
              <a16:creationId xmlns:a16="http://schemas.microsoft.com/office/drawing/2014/main" id="{00000000-0008-0000-0E00-000046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840" name="【公民館】&#10;一人当たり面積最大値テキスト">
          <a:extLst>
            <a:ext uri="{FF2B5EF4-FFF2-40B4-BE49-F238E27FC236}">
              <a16:creationId xmlns:a16="http://schemas.microsoft.com/office/drawing/2014/main" id="{00000000-0008-0000-0E00-000048030000}"/>
            </a:ext>
          </a:extLst>
        </xdr:cNvPr>
        <xdr:cNvSpPr txBox="1"/>
      </xdr:nvSpPr>
      <xdr:spPr>
        <a:xfrm>
          <a:off x="22199600" y="1703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2072600" y="1726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74947</xdr:rowOff>
    </xdr:from>
    <xdr:ext cx="469744" cy="259045"/>
    <xdr:sp macro="" textlink="">
      <xdr:nvSpPr>
        <xdr:cNvPr id="842" name="【公民館】&#10;一人当たり面積平均値テキスト">
          <a:extLst>
            <a:ext uri="{FF2B5EF4-FFF2-40B4-BE49-F238E27FC236}">
              <a16:creationId xmlns:a16="http://schemas.microsoft.com/office/drawing/2014/main" id="{00000000-0008-0000-0E00-00004A030000}"/>
            </a:ext>
          </a:extLst>
        </xdr:cNvPr>
        <xdr:cNvSpPr txBox="1"/>
      </xdr:nvSpPr>
      <xdr:spPr>
        <a:xfrm>
          <a:off x="22199600" y="18248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843" name="フローチャート: 判断 842">
          <a:extLst>
            <a:ext uri="{FF2B5EF4-FFF2-40B4-BE49-F238E27FC236}">
              <a16:creationId xmlns:a16="http://schemas.microsoft.com/office/drawing/2014/main" id="{00000000-0008-0000-0E00-00004B030000}"/>
            </a:ext>
          </a:extLst>
        </xdr:cNvPr>
        <xdr:cNvSpPr/>
      </xdr:nvSpPr>
      <xdr:spPr>
        <a:xfrm>
          <a:off x="221107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844" name="フローチャート: 判断 843">
          <a:extLst>
            <a:ext uri="{FF2B5EF4-FFF2-40B4-BE49-F238E27FC236}">
              <a16:creationId xmlns:a16="http://schemas.microsoft.com/office/drawing/2014/main" id="{00000000-0008-0000-0E00-00004C030000}"/>
            </a:ext>
          </a:extLst>
        </xdr:cNvPr>
        <xdr:cNvSpPr/>
      </xdr:nvSpPr>
      <xdr:spPr>
        <a:xfrm>
          <a:off x="21272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845" name="フローチャート: 判断 844">
          <a:extLst>
            <a:ext uri="{FF2B5EF4-FFF2-40B4-BE49-F238E27FC236}">
              <a16:creationId xmlns:a16="http://schemas.microsoft.com/office/drawing/2014/main" id="{00000000-0008-0000-0E00-00004D030000}"/>
            </a:ext>
          </a:extLst>
        </xdr:cNvPr>
        <xdr:cNvSpPr/>
      </xdr:nvSpPr>
      <xdr:spPr>
        <a:xfrm>
          <a:off x="20383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846" name="フローチャート: 判断 845">
          <a:extLst>
            <a:ext uri="{FF2B5EF4-FFF2-40B4-BE49-F238E27FC236}">
              <a16:creationId xmlns:a16="http://schemas.microsoft.com/office/drawing/2014/main" id="{00000000-0008-0000-0E00-00004E03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00000000-0008-0000-0E00-00004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00000000-0008-0000-0E00-00005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E00-00005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0</xdr:rowOff>
    </xdr:from>
    <xdr:to>
      <xdr:col>102</xdr:col>
      <xdr:colOff>165100</xdr:colOff>
      <xdr:row>106</xdr:row>
      <xdr:rowOff>101600</xdr:rowOff>
    </xdr:to>
    <xdr:sp macro="" textlink="">
      <xdr:nvSpPr>
        <xdr:cNvPr id="852" name="楕円 851">
          <a:extLst>
            <a:ext uri="{FF2B5EF4-FFF2-40B4-BE49-F238E27FC236}">
              <a16:creationId xmlns:a16="http://schemas.microsoft.com/office/drawing/2014/main" id="{00000000-0008-0000-0E00-000054030000}"/>
            </a:ext>
          </a:extLst>
        </xdr:cNvPr>
        <xdr:cNvSpPr/>
      </xdr:nvSpPr>
      <xdr:spPr>
        <a:xfrm>
          <a:off x="19494500" y="1817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90188</xdr:rowOff>
    </xdr:from>
    <xdr:ext cx="469744" cy="259045"/>
    <xdr:sp macro="" textlink="">
      <xdr:nvSpPr>
        <xdr:cNvPr id="853" name="n_1aveValue【公民館】&#10;一人当たり面積">
          <a:extLst>
            <a:ext uri="{FF2B5EF4-FFF2-40B4-BE49-F238E27FC236}">
              <a16:creationId xmlns:a16="http://schemas.microsoft.com/office/drawing/2014/main" id="{00000000-0008-0000-0E00-000055030000}"/>
            </a:ext>
          </a:extLst>
        </xdr:cNvPr>
        <xdr:cNvSpPr txBox="1"/>
      </xdr:nvSpPr>
      <xdr:spPr>
        <a:xfrm>
          <a:off x="210757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854" name="n_2aveValue【公民館】&#10;一人当たり面積">
          <a:extLst>
            <a:ext uri="{FF2B5EF4-FFF2-40B4-BE49-F238E27FC236}">
              <a16:creationId xmlns:a16="http://schemas.microsoft.com/office/drawing/2014/main" id="{00000000-0008-0000-0E00-000056030000}"/>
            </a:ext>
          </a:extLst>
        </xdr:cNvPr>
        <xdr:cNvSpPr txBox="1"/>
      </xdr:nvSpPr>
      <xdr:spPr>
        <a:xfrm>
          <a:off x="20199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855" name="n_3aveValue【公民館】&#10;一人当たり面積">
          <a:extLst>
            <a:ext uri="{FF2B5EF4-FFF2-40B4-BE49-F238E27FC236}">
              <a16:creationId xmlns:a16="http://schemas.microsoft.com/office/drawing/2014/main" id="{00000000-0008-0000-0E00-000057030000}"/>
            </a:ext>
          </a:extLst>
        </xdr:cNvPr>
        <xdr:cNvSpPr txBox="1"/>
      </xdr:nvSpPr>
      <xdr:spPr>
        <a:xfrm>
          <a:off x="19310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118127</xdr:rowOff>
    </xdr:from>
    <xdr:ext cx="469744" cy="259045"/>
    <xdr:sp macro="" textlink="">
      <xdr:nvSpPr>
        <xdr:cNvPr id="856" name="n_3mainValue【公民館】&#10;一人当たり面積">
          <a:extLst>
            <a:ext uri="{FF2B5EF4-FFF2-40B4-BE49-F238E27FC236}">
              <a16:creationId xmlns:a16="http://schemas.microsoft.com/office/drawing/2014/main" id="{00000000-0008-0000-0E00-000058030000}"/>
            </a:ext>
          </a:extLst>
        </xdr:cNvPr>
        <xdr:cNvSpPr txBox="1"/>
      </xdr:nvSpPr>
      <xdr:spPr>
        <a:xfrm>
          <a:off x="19310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E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E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比較して特に有形固定資産減価償却率が上回っている施設は、認定こども園・幼稚園・保育所であり、下回っている施設は、道路である。認定こども園・幼稚園・保育所については、幼稚園が有形固定資産減価償却率８１％、保育所が９６％となっており、、特に保育所の有形固定資産減価償却率が高くなっている。これは、昭和４９年に建設されており、耐用年数の４７年が経過目前であり、更新時期の段階となりつつ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道路については、平成２９年度に農免農道の譲与を受け、類似団体平均値と比較して大きく低下している。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公共施設等総合管理計画に基づいて策定する個別施設計画を踏まえ、適切な維持管理及び老朽化対策に取組み、比率の減少に努める。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11,918
11,860
34.59
5,108,183
4,872,071
157,616
3,446,083
4,775,445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867944"/>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895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1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114861</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9072</xdr:rowOff>
    </xdr:from>
    <xdr:to>
      <xdr:col>15</xdr:col>
      <xdr:colOff>101600</xdr:colOff>
      <xdr:row>38</xdr:row>
      <xdr:rowOff>110672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101799</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149497</xdr:rowOff>
    </xdr:from>
    <xdr:to>
      <xdr:col>10</xdr:col>
      <xdr:colOff>165100</xdr:colOff>
      <xdr:row>38</xdr:row>
      <xdr:rowOff>79647</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968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70774</xdr:rowOff>
    </xdr:from>
    <xdr:ext cx="405111" cy="259045"/>
    <xdr:sp macro="" textlink="">
      <xdr:nvSpPr>
        <xdr:cNvPr id="69" name="n_3aveValue【図書館】&#10;有形固定資産減価償却率">
          <a:extLst>
            <a:ext uri="{FF2B5EF4-FFF2-40B4-BE49-F238E27FC236}">
              <a16:creationId xmlns:a16="http://schemas.microsoft.com/office/drawing/2014/main" id="{00000000-0008-0000-0F00-000045000000}"/>
            </a:ext>
          </a:extLst>
        </xdr:cNvPr>
        <xdr:cNvSpPr txBox="1"/>
      </xdr:nvSpPr>
      <xdr:spPr>
        <a:xfrm>
          <a:off x="18167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159294</xdr:rowOff>
    </xdr:from>
    <xdr:to>
      <xdr:col>24</xdr:col>
      <xdr:colOff>114300</xdr:colOff>
      <xdr:row>34</xdr:row>
      <xdr:rowOff>89444</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4584700" y="58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112321</xdr:rowOff>
    </xdr:from>
    <xdr:ext cx="405111" cy="259045"/>
    <xdr:sp macro="" textlink="">
      <xdr:nvSpPr>
        <xdr:cNvPr id="76" name="【図書館】&#10;有形固定資産減価償却率該当値テキスト">
          <a:extLst>
            <a:ext uri="{FF2B5EF4-FFF2-40B4-BE49-F238E27FC236}">
              <a16:creationId xmlns:a16="http://schemas.microsoft.com/office/drawing/2014/main" id="{00000000-0008-0000-0F00-00004C000000}"/>
            </a:ext>
          </a:extLst>
        </xdr:cNvPr>
        <xdr:cNvSpPr txBox="1"/>
      </xdr:nvSpPr>
      <xdr:spPr>
        <a:xfrm>
          <a:off x="4673600" y="5770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7439</xdr:rowOff>
    </xdr:from>
    <xdr:to>
      <xdr:col>20</xdr:col>
      <xdr:colOff>38100</xdr:colOff>
      <xdr:row>34</xdr:row>
      <xdr:rowOff>109039</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3746500" y="583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38644</xdr:rowOff>
    </xdr:from>
    <xdr:to>
      <xdr:col>24</xdr:col>
      <xdr:colOff>63500</xdr:colOff>
      <xdr:row>34</xdr:row>
      <xdr:rowOff>58239</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flipV="1">
          <a:off x="3797300" y="586794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46627</xdr:rowOff>
    </xdr:from>
    <xdr:to>
      <xdr:col>15</xdr:col>
      <xdr:colOff>101600</xdr:colOff>
      <xdr:row>34</xdr:row>
      <xdr:rowOff>148227</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2857500" y="587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58239</xdr:rowOff>
    </xdr:from>
    <xdr:to>
      <xdr:col>19</xdr:col>
      <xdr:colOff>177800</xdr:colOff>
      <xdr:row>34</xdr:row>
      <xdr:rowOff>97427</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flipV="1">
          <a:off x="2908300" y="588753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18869</xdr:rowOff>
    </xdr:from>
    <xdr:to>
      <xdr:col>10</xdr:col>
      <xdr:colOff>165100</xdr:colOff>
      <xdr:row>36</xdr:row>
      <xdr:rowOff>120469</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9685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97427</xdr:rowOff>
    </xdr:from>
    <xdr:to>
      <xdr:col>15</xdr:col>
      <xdr:colOff>50800</xdr:colOff>
      <xdr:row>36</xdr:row>
      <xdr:rowOff>69669</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flipV="1">
          <a:off x="2019300" y="5926727"/>
          <a:ext cx="889000" cy="31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125566</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164754</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65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136996</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96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71881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49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71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673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97807</xdr:rowOff>
    </xdr:from>
    <xdr:ext cx="469744" cy="259045"/>
    <xdr:sp macro="" textlink="">
      <xdr:nvSpPr>
        <xdr:cNvPr id="117" name="n_1aveValue【図書館】&#10;一人当たり面積">
          <a:extLst>
            <a:ext uri="{FF2B5EF4-FFF2-40B4-BE49-F238E27FC236}">
              <a16:creationId xmlns:a16="http://schemas.microsoft.com/office/drawing/2014/main" id="{00000000-0008-0000-0F00-000075000000}"/>
            </a:ext>
          </a:extLst>
        </xdr:cNvPr>
        <xdr:cNvSpPr txBox="1"/>
      </xdr:nvSpPr>
      <xdr:spPr>
        <a:xfrm>
          <a:off x="9391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116840</xdr:rowOff>
    </xdr:from>
    <xdr:to>
      <xdr:col>46</xdr:col>
      <xdr:colOff>38100</xdr:colOff>
      <xdr:row>40</xdr:row>
      <xdr:rowOff>46990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8699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63517</xdr:rowOff>
    </xdr:from>
    <xdr:ext cx="469744" cy="259045"/>
    <xdr:sp macro="" textlink="">
      <xdr:nvSpPr>
        <xdr:cNvPr id="119" name="n_2aveValue【図書館】&#10;一人当たり面積">
          <a:extLst>
            <a:ext uri="{FF2B5EF4-FFF2-40B4-BE49-F238E27FC236}">
              <a16:creationId xmlns:a16="http://schemas.microsoft.com/office/drawing/2014/main" id="{00000000-0008-0000-0F00-000077000000}"/>
            </a:ext>
          </a:extLst>
        </xdr:cNvPr>
        <xdr:cNvSpPr txBox="1"/>
      </xdr:nvSpPr>
      <xdr:spPr>
        <a:xfrm>
          <a:off x="8515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25400</xdr:rowOff>
    </xdr:from>
    <xdr:to>
      <xdr:col>41</xdr:col>
      <xdr:colOff>101600</xdr:colOff>
      <xdr:row>39</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781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143527</xdr:rowOff>
    </xdr:from>
    <xdr:ext cx="469744" cy="259045"/>
    <xdr:sp macro="" textlink="">
      <xdr:nvSpPr>
        <xdr:cNvPr id="121" name="n_3aveValue【図書館】&#10;一人当たり面積">
          <a:extLst>
            <a:ext uri="{FF2B5EF4-FFF2-40B4-BE49-F238E27FC236}">
              <a16:creationId xmlns:a16="http://schemas.microsoft.com/office/drawing/2014/main" id="{00000000-0008-0000-0F00-000079000000}"/>
            </a:ext>
          </a:extLst>
        </xdr:cNvPr>
        <xdr:cNvSpPr txBox="1"/>
      </xdr:nvSpPr>
      <xdr:spPr>
        <a:xfrm>
          <a:off x="76264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109220</xdr:rowOff>
    </xdr:from>
    <xdr:to>
      <xdr:col>55</xdr:col>
      <xdr:colOff>50800</xdr:colOff>
      <xdr:row>41</xdr:row>
      <xdr:rowOff>39370</xdr:rowOff>
    </xdr:to>
    <xdr:sp macro="" textlink="">
      <xdr:nvSpPr>
        <xdr:cNvPr id="127" name="楕円 126">
          <a:extLst>
            <a:ext uri="{FF2B5EF4-FFF2-40B4-BE49-F238E27FC236}">
              <a16:creationId xmlns:a16="http://schemas.microsoft.com/office/drawing/2014/main" id="{00000000-0008-0000-0F00-00007F000000}"/>
            </a:ext>
          </a:extLst>
        </xdr:cNvPr>
        <xdr:cNvSpPr/>
      </xdr:nvSpPr>
      <xdr:spPr>
        <a:xfrm>
          <a:off x="10426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87647</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F00-000080000000}"/>
            </a:ext>
          </a:extLst>
        </xdr:cNvPr>
        <xdr:cNvSpPr txBox="1"/>
      </xdr:nvSpPr>
      <xdr:spPr>
        <a:xfrm>
          <a:off x="10515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113030</xdr:rowOff>
    </xdr:from>
    <xdr:to>
      <xdr:col>50</xdr:col>
      <xdr:colOff>165100</xdr:colOff>
      <xdr:row>41</xdr:row>
      <xdr:rowOff>43180</xdr:rowOff>
    </xdr:to>
    <xdr:sp macro="" textlink="">
      <xdr:nvSpPr>
        <xdr:cNvPr id="129" name="楕円 128">
          <a:extLst>
            <a:ext uri="{FF2B5EF4-FFF2-40B4-BE49-F238E27FC236}">
              <a16:creationId xmlns:a16="http://schemas.microsoft.com/office/drawing/2014/main" id="{00000000-0008-0000-0F00-000081000000}"/>
            </a:ext>
          </a:extLst>
        </xdr:cNvPr>
        <xdr:cNvSpPr/>
      </xdr:nvSpPr>
      <xdr:spPr>
        <a:xfrm>
          <a:off x="9588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160020</xdr:rowOff>
    </xdr:from>
    <xdr:to>
      <xdr:col>55</xdr:col>
      <xdr:colOff>0</xdr:colOff>
      <xdr:row>40</xdr:row>
      <xdr:rowOff>163830</xdr:rowOff>
    </xdr:to>
    <xdr:cxnSp macro="">
      <xdr:nvCxnSpPr>
        <xdr:cNvPr id="130" name="直線コネクタ 129">
          <a:extLst>
            <a:ext uri="{FF2B5EF4-FFF2-40B4-BE49-F238E27FC236}">
              <a16:creationId xmlns:a16="http://schemas.microsoft.com/office/drawing/2014/main" id="{00000000-0008-0000-0F00-000082000000}"/>
            </a:ext>
          </a:extLst>
        </xdr:cNvPr>
        <xdr:cNvCxnSpPr/>
      </xdr:nvCxnSpPr>
      <xdr:spPr>
        <a:xfrm flipV="1">
          <a:off x="9639300" y="7018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116840</xdr:rowOff>
    </xdr:from>
    <xdr:to>
      <xdr:col>46</xdr:col>
      <xdr:colOff>38100</xdr:colOff>
      <xdr:row>41</xdr:row>
      <xdr:rowOff>46990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8699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163830</xdr:rowOff>
    </xdr:from>
    <xdr:to>
      <xdr:col>50</xdr:col>
      <xdr:colOff>114300</xdr:colOff>
      <xdr:row>40</xdr:row>
      <xdr:rowOff>167640</xdr:rowOff>
    </xdr:to>
    <xdr:cxnSp macro="">
      <xdr:nvCxnSpPr>
        <xdr:cNvPr id="132" name="直線コネクタ 131">
          <a:extLst>
            <a:ext uri="{FF2B5EF4-FFF2-40B4-BE49-F238E27FC236}">
              <a16:creationId xmlns:a16="http://schemas.microsoft.com/office/drawing/2014/main" id="{00000000-0008-0000-0F00-000084000000}"/>
            </a:ext>
          </a:extLst>
        </xdr:cNvPr>
        <xdr:cNvCxnSpPr/>
      </xdr:nvCxnSpPr>
      <xdr:spPr>
        <a:xfrm flipV="1">
          <a:off x="8750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120650</xdr:rowOff>
    </xdr:from>
    <xdr:to>
      <xdr:col>41</xdr:col>
      <xdr:colOff>101600</xdr:colOff>
      <xdr:row>41</xdr:row>
      <xdr:rowOff>50800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7810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167640</xdr:rowOff>
    </xdr:from>
    <xdr:to>
      <xdr:col>45</xdr:col>
      <xdr:colOff>177800</xdr:colOff>
      <xdr:row>41</xdr:row>
      <xdr:rowOff>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7861300" y="702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34307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38117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41927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525000"/>
          <a:ext cx="0" cy="1491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102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17162</xdr:rowOff>
    </xdr:from>
    <xdr:ext cx="405111" cy="259045"/>
    <xdr:sp macro="" textlink="">
      <xdr:nvSpPr>
        <xdr:cNvPr id="170" name="n_1aveValue【体育館・プール】&#10;有形固定資産減価償却率">
          <a:extLst>
            <a:ext uri="{FF2B5EF4-FFF2-40B4-BE49-F238E27FC236}">
              <a16:creationId xmlns:a16="http://schemas.microsoft.com/office/drawing/2014/main" id="{00000000-0008-0000-0F00-0000AA000000}"/>
            </a:ext>
          </a:extLst>
        </xdr:cNvPr>
        <xdr:cNvSpPr txBox="1"/>
      </xdr:nvSpPr>
      <xdr:spPr>
        <a:xfrm>
          <a:off x="35820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107315</xdr:rowOff>
    </xdr:from>
    <xdr:to>
      <xdr:col>15</xdr:col>
      <xdr:colOff>101600</xdr:colOff>
      <xdr:row>60</xdr:row>
      <xdr:rowOff>37465</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28592</xdr:rowOff>
    </xdr:from>
    <xdr:ext cx="405111" cy="259045"/>
    <xdr:sp macro="" textlink="">
      <xdr:nvSpPr>
        <xdr:cNvPr id="172" name="n_2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7057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118745</xdr:rowOff>
    </xdr:from>
    <xdr:to>
      <xdr:col>10</xdr:col>
      <xdr:colOff>165100</xdr:colOff>
      <xdr:row>60</xdr:row>
      <xdr:rowOff>48895</xdr:rowOff>
    </xdr:to>
    <xdr:sp macro="" textlink="">
      <xdr:nvSpPr>
        <xdr:cNvPr id="173" name="フローチャート: 判断 172">
          <a:extLst>
            <a:ext uri="{FF2B5EF4-FFF2-40B4-BE49-F238E27FC236}">
              <a16:creationId xmlns:a16="http://schemas.microsoft.com/office/drawing/2014/main" id="{00000000-0008-0000-0F00-0000AD000000}"/>
            </a:ext>
          </a:extLst>
        </xdr:cNvPr>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60</xdr:row>
      <xdr:rowOff>40022</xdr:rowOff>
    </xdr:from>
    <xdr:ext cx="405111" cy="259045"/>
    <xdr:sp macro="" textlink="">
      <xdr:nvSpPr>
        <xdr:cNvPr id="174" name="n_3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59690</xdr:rowOff>
    </xdr:from>
    <xdr:to>
      <xdr:col>24</xdr:col>
      <xdr:colOff>114300</xdr:colOff>
      <xdr:row>57</xdr:row>
      <xdr:rowOff>161290</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45847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82567</xdr:rowOff>
    </xdr:from>
    <xdr:ext cx="405111" cy="259045"/>
    <xdr:sp macro="" textlink="">
      <xdr:nvSpPr>
        <xdr:cNvPr id="181" name="【体育館・プール】&#10;有形固定資産減価償却率該当値テキスト">
          <a:extLst>
            <a:ext uri="{FF2B5EF4-FFF2-40B4-BE49-F238E27FC236}">
              <a16:creationId xmlns:a16="http://schemas.microsoft.com/office/drawing/2014/main" id="{00000000-0008-0000-0F00-0000B5000000}"/>
            </a:ext>
          </a:extLst>
        </xdr:cNvPr>
        <xdr:cNvSpPr txBox="1"/>
      </xdr:nvSpPr>
      <xdr:spPr>
        <a:xfrm>
          <a:off x="4673600"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105410</xdr:rowOff>
    </xdr:from>
    <xdr:to>
      <xdr:col>20</xdr:col>
      <xdr:colOff>38100</xdr:colOff>
      <xdr:row>58</xdr:row>
      <xdr:rowOff>35560</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3746500" y="987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110490</xdr:rowOff>
    </xdr:from>
    <xdr:to>
      <xdr:col>24</xdr:col>
      <xdr:colOff>63500</xdr:colOff>
      <xdr:row>57</xdr:row>
      <xdr:rowOff>156210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flipV="1">
          <a:off x="3797300" y="9883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151130</xdr:rowOff>
    </xdr:from>
    <xdr:to>
      <xdr:col>15</xdr:col>
      <xdr:colOff>101600</xdr:colOff>
      <xdr:row>58</xdr:row>
      <xdr:rowOff>81280</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2857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156210</xdr:rowOff>
    </xdr:from>
    <xdr:to>
      <xdr:col>19</xdr:col>
      <xdr:colOff>177800</xdr:colOff>
      <xdr:row>58</xdr:row>
      <xdr:rowOff>30480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flipV="1">
          <a:off x="2908300" y="9928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25400</xdr:rowOff>
    </xdr:from>
    <xdr:to>
      <xdr:col>10</xdr:col>
      <xdr:colOff>165100</xdr:colOff>
      <xdr:row>58</xdr:row>
      <xdr:rowOff>127000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1968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30480</xdr:rowOff>
    </xdr:from>
    <xdr:to>
      <xdr:col>15</xdr:col>
      <xdr:colOff>50800</xdr:colOff>
      <xdr:row>58</xdr:row>
      <xdr:rowOff>76200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flipV="1">
          <a:off x="2019300" y="9974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52087</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97807</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143527</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flipV="1">
          <a:off x="10476865" y="9511393"/>
          <a:ext cx="0" cy="157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F00-0000D9000000}"/>
            </a:ext>
          </a:extLst>
        </xdr:cNvPr>
        <xdr:cNvSpPr txBox="1"/>
      </xdr:nvSpPr>
      <xdr:spPr>
        <a:xfrm>
          <a:off x="10515600" y="1109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10388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F00-0000DB000000}"/>
            </a:ext>
          </a:extLst>
        </xdr:cNvPr>
        <xdr:cNvSpPr txBox="1"/>
      </xdr:nvSpPr>
      <xdr:spPr>
        <a:xfrm>
          <a:off x="10515600" y="9286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10388600" y="951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F00-0000DD000000}"/>
            </a:ext>
          </a:extLst>
        </xdr:cNvPr>
        <xdr:cNvSpPr txBox="1"/>
      </xdr:nvSpPr>
      <xdr:spPr>
        <a:xfrm>
          <a:off x="10515600" y="1029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10426700" y="1044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9588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127743</xdr:rowOff>
    </xdr:from>
    <xdr:ext cx="469744" cy="259045"/>
    <xdr:sp macro="" textlink="">
      <xdr:nvSpPr>
        <xdr:cNvPr id="224" name="n_1aveValue【体育館・プール】&#10;一人当たり面積">
          <a:extLst>
            <a:ext uri="{FF2B5EF4-FFF2-40B4-BE49-F238E27FC236}">
              <a16:creationId xmlns:a16="http://schemas.microsoft.com/office/drawing/2014/main" id="{00000000-0008-0000-0F00-0000E0000000}"/>
            </a:ext>
          </a:extLst>
        </xdr:cNvPr>
        <xdr:cNvSpPr txBox="1"/>
      </xdr:nvSpPr>
      <xdr:spPr>
        <a:xfrm>
          <a:off x="9391727" y="1024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104322</xdr:rowOff>
    </xdr:from>
    <xdr:to>
      <xdr:col>46</xdr:col>
      <xdr:colOff>38100</xdr:colOff>
      <xdr:row>61</xdr:row>
      <xdr:rowOff>34472</xdr:rowOff>
    </xdr:to>
    <xdr:sp macro="" textlink="">
      <xdr:nvSpPr>
        <xdr:cNvPr id="225" name="フローチャート: 判断 224">
          <a:extLst>
            <a:ext uri="{FF2B5EF4-FFF2-40B4-BE49-F238E27FC236}">
              <a16:creationId xmlns:a16="http://schemas.microsoft.com/office/drawing/2014/main" id="{00000000-0008-0000-0F00-0000E1000000}"/>
            </a:ext>
          </a:extLst>
        </xdr:cNvPr>
        <xdr:cNvSpPr/>
      </xdr:nvSpPr>
      <xdr:spPr>
        <a:xfrm>
          <a:off x="8699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50999</xdr:rowOff>
    </xdr:from>
    <xdr:ext cx="469744" cy="259045"/>
    <xdr:sp macro="" textlink="">
      <xdr:nvSpPr>
        <xdr:cNvPr id="226" name="n_2aveValue【体育館・プール】&#10;一人当たり面積">
          <a:extLst>
            <a:ext uri="{FF2B5EF4-FFF2-40B4-BE49-F238E27FC236}">
              <a16:creationId xmlns:a16="http://schemas.microsoft.com/office/drawing/2014/main" id="{00000000-0008-0000-0F00-0000E2000000}"/>
            </a:ext>
          </a:extLst>
        </xdr:cNvPr>
        <xdr:cNvSpPr txBox="1"/>
      </xdr:nvSpPr>
      <xdr:spPr>
        <a:xfrm>
          <a:off x="8515427" y="10166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19413</xdr:rowOff>
    </xdr:from>
    <xdr:to>
      <xdr:col>41</xdr:col>
      <xdr:colOff>101600</xdr:colOff>
      <xdr:row>61</xdr:row>
      <xdr:rowOff>121013</xdr:rowOff>
    </xdr:to>
    <xdr:sp macro="" textlink="">
      <xdr:nvSpPr>
        <xdr:cNvPr id="227" name="フローチャート: 判断 226">
          <a:extLst>
            <a:ext uri="{FF2B5EF4-FFF2-40B4-BE49-F238E27FC236}">
              <a16:creationId xmlns:a16="http://schemas.microsoft.com/office/drawing/2014/main" id="{00000000-0008-0000-0F00-0000E3000000}"/>
            </a:ext>
          </a:extLst>
        </xdr:cNvPr>
        <xdr:cNvSpPr/>
      </xdr:nvSpPr>
      <xdr:spPr>
        <a:xfrm>
          <a:off x="7810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137540</xdr:rowOff>
    </xdr:from>
    <xdr:ext cx="469744" cy="259045"/>
    <xdr:sp macro="" textlink="">
      <xdr:nvSpPr>
        <xdr:cNvPr id="228" name="n_3aveValue【体育館・プール】&#10;一人当たり面積">
          <a:extLst>
            <a:ext uri="{FF2B5EF4-FFF2-40B4-BE49-F238E27FC236}">
              <a16:creationId xmlns:a16="http://schemas.microsoft.com/office/drawing/2014/main" id="{00000000-0008-0000-0F00-0000E4000000}"/>
            </a:ext>
          </a:extLst>
        </xdr:cNvPr>
        <xdr:cNvSpPr txBox="1"/>
      </xdr:nvSpPr>
      <xdr:spPr>
        <a:xfrm>
          <a:off x="76264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30843</xdr:rowOff>
    </xdr:from>
    <xdr:to>
      <xdr:col>55</xdr:col>
      <xdr:colOff>50800</xdr:colOff>
      <xdr:row>63</xdr:row>
      <xdr:rowOff>132443</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10426700" y="108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9270</xdr:rowOff>
    </xdr:from>
    <xdr:ext cx="469744" cy="259045"/>
    <xdr:sp macro="" textlink="">
      <xdr:nvSpPr>
        <xdr:cNvPr id="235" name="【体育館・プール】&#10;一人当たり面積該当値テキスト">
          <a:extLst>
            <a:ext uri="{FF2B5EF4-FFF2-40B4-BE49-F238E27FC236}">
              <a16:creationId xmlns:a16="http://schemas.microsoft.com/office/drawing/2014/main" id="{00000000-0008-0000-0F00-0000EB000000}"/>
            </a:ext>
          </a:extLst>
        </xdr:cNvPr>
        <xdr:cNvSpPr txBox="1"/>
      </xdr:nvSpPr>
      <xdr:spPr>
        <a:xfrm>
          <a:off x="10515600" y="10810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34109</xdr:rowOff>
    </xdr:from>
    <xdr:to>
      <xdr:col>50</xdr:col>
      <xdr:colOff>165100</xdr:colOff>
      <xdr:row>63</xdr:row>
      <xdr:rowOff>135709</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9588500" y="1083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81643</xdr:rowOff>
    </xdr:from>
    <xdr:to>
      <xdr:col>55</xdr:col>
      <xdr:colOff>0</xdr:colOff>
      <xdr:row>63</xdr:row>
      <xdr:rowOff>84909</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9639300" y="1088299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39007</xdr:rowOff>
    </xdr:from>
    <xdr:to>
      <xdr:col>46</xdr:col>
      <xdr:colOff>38100</xdr:colOff>
      <xdr:row>63</xdr:row>
      <xdr:rowOff>140607</xdr:rowOff>
    </xdr:to>
    <xdr:sp macro="" textlink="">
      <xdr:nvSpPr>
        <xdr:cNvPr id="238" name="楕円 237">
          <a:extLst>
            <a:ext uri="{FF2B5EF4-FFF2-40B4-BE49-F238E27FC236}">
              <a16:creationId xmlns:a16="http://schemas.microsoft.com/office/drawing/2014/main" id="{00000000-0008-0000-0F00-0000EE000000}"/>
            </a:ext>
          </a:extLst>
        </xdr:cNvPr>
        <xdr:cNvSpPr/>
      </xdr:nvSpPr>
      <xdr:spPr>
        <a:xfrm>
          <a:off x="8699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84909</xdr:rowOff>
    </xdr:from>
    <xdr:to>
      <xdr:col>50</xdr:col>
      <xdr:colOff>114300</xdr:colOff>
      <xdr:row>63</xdr:row>
      <xdr:rowOff>89807</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flipV="1">
          <a:off x="8750300" y="1088625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40640</xdr:rowOff>
    </xdr:from>
    <xdr:to>
      <xdr:col>41</xdr:col>
      <xdr:colOff>101600</xdr:colOff>
      <xdr:row>63</xdr:row>
      <xdr:rowOff>142240</xdr:rowOff>
    </xdr:to>
    <xdr:sp macro="" textlink="">
      <xdr:nvSpPr>
        <xdr:cNvPr id="240" name="楕円 239">
          <a:extLst>
            <a:ext uri="{FF2B5EF4-FFF2-40B4-BE49-F238E27FC236}">
              <a16:creationId xmlns:a16="http://schemas.microsoft.com/office/drawing/2014/main" id="{00000000-0008-0000-0F00-0000F0000000}"/>
            </a:ext>
          </a:extLst>
        </xdr:cNvPr>
        <xdr:cNvSpPr/>
      </xdr:nvSpPr>
      <xdr:spPr>
        <a:xfrm>
          <a:off x="7810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89807</xdr:rowOff>
    </xdr:from>
    <xdr:to>
      <xdr:col>45</xdr:col>
      <xdr:colOff>177800</xdr:colOff>
      <xdr:row>63</xdr:row>
      <xdr:rowOff>91440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flipV="1">
          <a:off x="7861300" y="1089115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126836</xdr:rowOff>
    </xdr:from>
    <xdr:ext cx="469744" cy="259045"/>
    <xdr:sp macro="" textlink="">
      <xdr:nvSpPr>
        <xdr:cNvPr id="242" name="n_1mainValue【体育館・プール】&#10;一人当たり面積">
          <a:extLst>
            <a:ext uri="{FF2B5EF4-FFF2-40B4-BE49-F238E27FC236}">
              <a16:creationId xmlns:a16="http://schemas.microsoft.com/office/drawing/2014/main" id="{00000000-0008-0000-0F00-0000F2000000}"/>
            </a:ext>
          </a:extLst>
        </xdr:cNvPr>
        <xdr:cNvSpPr txBox="1"/>
      </xdr:nvSpPr>
      <xdr:spPr>
        <a:xfrm>
          <a:off x="9391727" y="1092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131734</xdr:rowOff>
    </xdr:from>
    <xdr:ext cx="469744" cy="259045"/>
    <xdr:sp macro="" textlink="">
      <xdr:nvSpPr>
        <xdr:cNvPr id="243" name="n_2mainValue【体育館・プール】&#10;一人当たり面積">
          <a:extLst>
            <a:ext uri="{FF2B5EF4-FFF2-40B4-BE49-F238E27FC236}">
              <a16:creationId xmlns:a16="http://schemas.microsoft.com/office/drawing/2014/main" id="{00000000-0008-0000-0F00-0000F3000000}"/>
            </a:ext>
          </a:extLst>
        </xdr:cNvPr>
        <xdr:cNvSpPr txBox="1"/>
      </xdr:nvSpPr>
      <xdr:spPr>
        <a:xfrm>
          <a:off x="8515427" y="1093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133367</xdr:rowOff>
    </xdr:from>
    <xdr:ext cx="469744" cy="259045"/>
    <xdr:sp macro="" textlink="">
      <xdr:nvSpPr>
        <xdr:cNvPr id="244" name="n_3mainValue【体育館・プール】&#10;一人当たり面積">
          <a:extLst>
            <a:ext uri="{FF2B5EF4-FFF2-40B4-BE49-F238E27FC236}">
              <a16:creationId xmlns:a16="http://schemas.microsoft.com/office/drawing/2014/main" id="{00000000-0008-0000-0F00-0000F4000000}"/>
            </a:ext>
          </a:extLst>
        </xdr:cNvPr>
        <xdr:cNvSpPr txBox="1"/>
      </xdr:nvSpPr>
      <xdr:spPr>
        <a:xfrm>
          <a:off x="7626427" y="1093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F00-0000FC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F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93618</xdr:rowOff>
    </xdr:from>
    <xdr:to>
      <xdr:col>24</xdr:col>
      <xdr:colOff>62865</xdr:colOff>
      <xdr:row>86</xdr:row>
      <xdr:rowOff>62593</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4634865" y="13295268"/>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66420</xdr:rowOff>
    </xdr:from>
    <xdr:ext cx="340478" cy="259045"/>
    <xdr:sp macro="" textlink="">
      <xdr:nvSpPr>
        <xdr:cNvPr id="271" name="【福祉施設】&#10;有形固定資産減価償却率最小値テキスト">
          <a:extLst>
            <a:ext uri="{FF2B5EF4-FFF2-40B4-BE49-F238E27FC236}">
              <a16:creationId xmlns:a16="http://schemas.microsoft.com/office/drawing/2014/main" id="{00000000-0008-0000-0F00-00000F010000}"/>
            </a:ext>
          </a:extLst>
        </xdr:cNvPr>
        <xdr:cNvSpPr txBox="1"/>
      </xdr:nvSpPr>
      <xdr:spPr>
        <a:xfrm>
          <a:off x="4673600" y="1481112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62593</xdr:rowOff>
    </xdr:from>
    <xdr:to>
      <xdr:col>24</xdr:col>
      <xdr:colOff>152400</xdr:colOff>
      <xdr:row>86</xdr:row>
      <xdr:rowOff>62593</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480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40295</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00000000-0008-0000-0F00-000011010000}"/>
            </a:ext>
          </a:extLst>
        </xdr:cNvPr>
        <xdr:cNvSpPr txBox="1"/>
      </xdr:nvSpPr>
      <xdr:spPr>
        <a:xfrm>
          <a:off x="4673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93618</xdr:rowOff>
    </xdr:from>
    <xdr:to>
      <xdr:col>24</xdr:col>
      <xdr:colOff>152400</xdr:colOff>
      <xdr:row>77</xdr:row>
      <xdr:rowOff>93618</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4546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31041</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F00-000013010000}"/>
            </a:ext>
          </a:extLst>
        </xdr:cNvPr>
        <xdr:cNvSpPr txBox="1"/>
      </xdr:nvSpPr>
      <xdr:spPr>
        <a:xfrm>
          <a:off x="4673600" y="1391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52614</xdr:rowOff>
    </xdr:from>
    <xdr:to>
      <xdr:col>24</xdr:col>
      <xdr:colOff>114300</xdr:colOff>
      <xdr:row>81</xdr:row>
      <xdr:rowOff>154214</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45847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72208</xdr:rowOff>
    </xdr:from>
    <xdr:to>
      <xdr:col>20</xdr:col>
      <xdr:colOff>38100</xdr:colOff>
      <xdr:row>82</xdr:row>
      <xdr:rowOff>2358</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3746500" y="139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164935</xdr:rowOff>
    </xdr:from>
    <xdr:ext cx="405111" cy="259045"/>
    <xdr:sp macro="" textlink="">
      <xdr:nvSpPr>
        <xdr:cNvPr id="278" name="n_1aveValue【福祉施設】&#10;有形固定資産減価償却率">
          <a:extLst>
            <a:ext uri="{FF2B5EF4-FFF2-40B4-BE49-F238E27FC236}">
              <a16:creationId xmlns:a16="http://schemas.microsoft.com/office/drawing/2014/main" id="{00000000-0008-0000-0F00-000016010000}"/>
            </a:ext>
          </a:extLst>
        </xdr:cNvPr>
        <xdr:cNvSpPr txBox="1"/>
      </xdr:nvSpPr>
      <xdr:spPr>
        <a:xfrm>
          <a:off x="3582044" y="1405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46082</xdr:rowOff>
    </xdr:from>
    <xdr:to>
      <xdr:col>15</xdr:col>
      <xdr:colOff>101600</xdr:colOff>
      <xdr:row>81</xdr:row>
      <xdr:rowOff>147682</xdr:rowOff>
    </xdr:to>
    <xdr:sp macro="" textlink="">
      <xdr:nvSpPr>
        <xdr:cNvPr id="279" name="フローチャート: 判断 278">
          <a:extLst>
            <a:ext uri="{FF2B5EF4-FFF2-40B4-BE49-F238E27FC236}">
              <a16:creationId xmlns:a16="http://schemas.microsoft.com/office/drawing/2014/main" id="{00000000-0008-0000-0F00-000017010000}"/>
            </a:ext>
          </a:extLst>
        </xdr:cNvPr>
        <xdr:cNvSpPr/>
      </xdr:nvSpPr>
      <xdr:spPr>
        <a:xfrm>
          <a:off x="2857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164209</xdr:rowOff>
    </xdr:from>
    <xdr:ext cx="405111" cy="259045"/>
    <xdr:sp macro="" textlink="">
      <xdr:nvSpPr>
        <xdr:cNvPr id="280" name="n_2aveValue【福祉施設】&#10;有形固定資産減価償却率">
          <a:extLst>
            <a:ext uri="{FF2B5EF4-FFF2-40B4-BE49-F238E27FC236}">
              <a16:creationId xmlns:a16="http://schemas.microsoft.com/office/drawing/2014/main" id="{00000000-0008-0000-0F00-000018010000}"/>
            </a:ext>
          </a:extLst>
        </xdr:cNvPr>
        <xdr:cNvSpPr txBox="1"/>
      </xdr:nvSpPr>
      <xdr:spPr>
        <a:xfrm>
          <a:off x="2705744" y="1370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3629</xdr:rowOff>
    </xdr:from>
    <xdr:to>
      <xdr:col>10</xdr:col>
      <xdr:colOff>165100</xdr:colOff>
      <xdr:row>81</xdr:row>
      <xdr:rowOff>105229</xdr:rowOff>
    </xdr:to>
    <xdr:sp macro="" textlink="">
      <xdr:nvSpPr>
        <xdr:cNvPr id="281" name="フローチャート: 判断 280">
          <a:extLst>
            <a:ext uri="{FF2B5EF4-FFF2-40B4-BE49-F238E27FC236}">
              <a16:creationId xmlns:a16="http://schemas.microsoft.com/office/drawing/2014/main" id="{00000000-0008-0000-0F00-000019010000}"/>
            </a:ext>
          </a:extLst>
        </xdr:cNvPr>
        <xdr:cNvSpPr/>
      </xdr:nvSpPr>
      <xdr:spPr>
        <a:xfrm>
          <a:off x="1968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79</xdr:row>
      <xdr:rowOff>121756</xdr:rowOff>
    </xdr:from>
    <xdr:ext cx="405111" cy="259045"/>
    <xdr:sp macro="" textlink="">
      <xdr:nvSpPr>
        <xdr:cNvPr id="282" name="n_3aveValue【福祉施設】&#10;有形固定資産減価償却率">
          <a:extLst>
            <a:ext uri="{FF2B5EF4-FFF2-40B4-BE49-F238E27FC236}">
              <a16:creationId xmlns:a16="http://schemas.microsoft.com/office/drawing/2014/main" id="{00000000-0008-0000-0F00-00001A010000}"/>
            </a:ext>
          </a:extLst>
        </xdr:cNvPr>
        <xdr:cNvSpPr txBox="1"/>
      </xdr:nvSpPr>
      <xdr:spPr>
        <a:xfrm>
          <a:off x="1816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11793</xdr:rowOff>
    </xdr:from>
    <xdr:to>
      <xdr:col>24</xdr:col>
      <xdr:colOff>114300</xdr:colOff>
      <xdr:row>81</xdr:row>
      <xdr:rowOff>113393</xdr:rowOff>
    </xdr:to>
    <xdr:sp macro="" textlink="">
      <xdr:nvSpPr>
        <xdr:cNvPr id="288" name="楕円 287">
          <a:extLst>
            <a:ext uri="{FF2B5EF4-FFF2-40B4-BE49-F238E27FC236}">
              <a16:creationId xmlns:a16="http://schemas.microsoft.com/office/drawing/2014/main" id="{00000000-0008-0000-0F00-000020010000}"/>
            </a:ext>
          </a:extLst>
        </xdr:cNvPr>
        <xdr:cNvSpPr/>
      </xdr:nvSpPr>
      <xdr:spPr>
        <a:xfrm>
          <a:off x="4584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34670</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00000000-0008-0000-0F00-000021010000}"/>
            </a:ext>
          </a:extLst>
        </xdr:cNvPr>
        <xdr:cNvSpPr txBox="1"/>
      </xdr:nvSpPr>
      <xdr:spPr>
        <a:xfrm>
          <a:off x="4673600"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41184</xdr:rowOff>
    </xdr:from>
    <xdr:to>
      <xdr:col>20</xdr:col>
      <xdr:colOff>38100</xdr:colOff>
      <xdr:row>81</xdr:row>
      <xdr:rowOff>142784</xdr:rowOff>
    </xdr:to>
    <xdr:sp macro="" textlink="">
      <xdr:nvSpPr>
        <xdr:cNvPr id="290" name="楕円 289">
          <a:extLst>
            <a:ext uri="{FF2B5EF4-FFF2-40B4-BE49-F238E27FC236}">
              <a16:creationId xmlns:a16="http://schemas.microsoft.com/office/drawing/2014/main" id="{00000000-0008-0000-0F00-000022010000}"/>
            </a:ext>
          </a:extLst>
        </xdr:cNvPr>
        <xdr:cNvSpPr/>
      </xdr:nvSpPr>
      <xdr:spPr>
        <a:xfrm>
          <a:off x="3746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62593</xdr:rowOff>
    </xdr:from>
    <xdr:to>
      <xdr:col>24</xdr:col>
      <xdr:colOff>63500</xdr:colOff>
      <xdr:row>81</xdr:row>
      <xdr:rowOff>91984</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3797300" y="139500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64044</xdr:rowOff>
    </xdr:from>
    <xdr:to>
      <xdr:col>15</xdr:col>
      <xdr:colOff>101600</xdr:colOff>
      <xdr:row>81</xdr:row>
      <xdr:rowOff>165644</xdr:rowOff>
    </xdr:to>
    <xdr:sp macro="" textlink="">
      <xdr:nvSpPr>
        <xdr:cNvPr id="292" name="楕円 291">
          <a:extLst>
            <a:ext uri="{FF2B5EF4-FFF2-40B4-BE49-F238E27FC236}">
              <a16:creationId xmlns:a16="http://schemas.microsoft.com/office/drawing/2014/main" id="{00000000-0008-0000-0F00-000024010000}"/>
            </a:ext>
          </a:extLst>
        </xdr:cNvPr>
        <xdr:cNvSpPr/>
      </xdr:nvSpPr>
      <xdr:spPr>
        <a:xfrm>
          <a:off x="2857500" y="1395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91984</xdr:rowOff>
    </xdr:from>
    <xdr:to>
      <xdr:col>19</xdr:col>
      <xdr:colOff>177800</xdr:colOff>
      <xdr:row>81</xdr:row>
      <xdr:rowOff>114844</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flipV="1">
          <a:off x="2908300" y="1397943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95069</xdr:rowOff>
    </xdr:from>
    <xdr:to>
      <xdr:col>10</xdr:col>
      <xdr:colOff>165100</xdr:colOff>
      <xdr:row>82</xdr:row>
      <xdr:rowOff>25219</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1968500" y="1398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114844</xdr:rowOff>
    </xdr:from>
    <xdr:to>
      <xdr:col>15</xdr:col>
      <xdr:colOff>50800</xdr:colOff>
      <xdr:row>81</xdr:row>
      <xdr:rowOff>145869</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flipV="1">
          <a:off x="2019300" y="140022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159311</xdr:rowOff>
    </xdr:from>
    <xdr:ext cx="405111" cy="259045"/>
    <xdr:sp macro="" textlink="">
      <xdr:nvSpPr>
        <xdr:cNvPr id="296" name="n_1mainValue【福祉施設】&#10;有形固定資産減価償却率">
          <a:extLst>
            <a:ext uri="{FF2B5EF4-FFF2-40B4-BE49-F238E27FC236}">
              <a16:creationId xmlns:a16="http://schemas.microsoft.com/office/drawing/2014/main" id="{00000000-0008-0000-0F00-000028010000}"/>
            </a:ext>
          </a:extLst>
        </xdr:cNvPr>
        <xdr:cNvSpPr txBox="1"/>
      </xdr:nvSpPr>
      <xdr:spPr>
        <a:xfrm>
          <a:off x="3582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156771</xdr:rowOff>
    </xdr:from>
    <xdr:ext cx="405111" cy="259045"/>
    <xdr:sp macro="" textlink="">
      <xdr:nvSpPr>
        <xdr:cNvPr id="297" name="n_2mainValue【福祉施設】&#10;有形固定資産減価償却率">
          <a:extLst>
            <a:ext uri="{FF2B5EF4-FFF2-40B4-BE49-F238E27FC236}">
              <a16:creationId xmlns:a16="http://schemas.microsoft.com/office/drawing/2014/main" id="{00000000-0008-0000-0F00-000029010000}"/>
            </a:ext>
          </a:extLst>
        </xdr:cNvPr>
        <xdr:cNvSpPr txBox="1"/>
      </xdr:nvSpPr>
      <xdr:spPr>
        <a:xfrm>
          <a:off x="2705744" y="1404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16346</xdr:rowOff>
    </xdr:from>
    <xdr:ext cx="405111" cy="259045"/>
    <xdr:sp macro="" textlink="">
      <xdr:nvSpPr>
        <xdr:cNvPr id="298" name="n_3mainValue【福祉施設】&#10;有形固定資産減価償却率">
          <a:extLst>
            <a:ext uri="{FF2B5EF4-FFF2-40B4-BE49-F238E27FC236}">
              <a16:creationId xmlns:a16="http://schemas.microsoft.com/office/drawing/2014/main" id="{00000000-0008-0000-0F00-00002A010000}"/>
            </a:ext>
          </a:extLst>
        </xdr:cNvPr>
        <xdr:cNvSpPr txBox="1"/>
      </xdr:nvSpPr>
      <xdr:spPr>
        <a:xfrm>
          <a:off x="1816744" y="1407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福祉施設】&#10;一人当たり面積グラフ枠">
          <a:extLst>
            <a:ext uri="{FF2B5EF4-FFF2-40B4-BE49-F238E27FC236}">
              <a16:creationId xmlns:a16="http://schemas.microsoft.com/office/drawing/2014/main" id="{00000000-0008-0000-0F00-00004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55245</xdr:rowOff>
    </xdr:from>
    <xdr:to>
      <xdr:col>54</xdr:col>
      <xdr:colOff>189865</xdr:colOff>
      <xdr:row>86</xdr:row>
      <xdr:rowOff>87630</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flipV="1">
          <a:off x="10476865" y="13428345"/>
          <a:ext cx="0" cy="1403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91457</xdr:rowOff>
    </xdr:from>
    <xdr:ext cx="469744" cy="259045"/>
    <xdr:sp macro="" textlink="">
      <xdr:nvSpPr>
        <xdr:cNvPr id="323" name="【福祉施設】&#10;一人当たり面積最小値テキスト">
          <a:extLst>
            <a:ext uri="{FF2B5EF4-FFF2-40B4-BE49-F238E27FC236}">
              <a16:creationId xmlns:a16="http://schemas.microsoft.com/office/drawing/2014/main" id="{00000000-0008-0000-0F00-000043010000}"/>
            </a:ext>
          </a:extLst>
        </xdr:cNvPr>
        <xdr:cNvSpPr txBox="1"/>
      </xdr:nvSpPr>
      <xdr:spPr>
        <a:xfrm>
          <a:off x="10515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87630</xdr:rowOff>
    </xdr:from>
    <xdr:to>
      <xdr:col>55</xdr:col>
      <xdr:colOff>88900</xdr:colOff>
      <xdr:row>86</xdr:row>
      <xdr:rowOff>87630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0388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1922</xdr:rowOff>
    </xdr:from>
    <xdr:ext cx="469744" cy="259045"/>
    <xdr:sp macro="" textlink="">
      <xdr:nvSpPr>
        <xdr:cNvPr id="325" name="【福祉施設】&#10;一人当たり面積最大値テキスト">
          <a:extLst>
            <a:ext uri="{FF2B5EF4-FFF2-40B4-BE49-F238E27FC236}">
              <a16:creationId xmlns:a16="http://schemas.microsoft.com/office/drawing/2014/main" id="{00000000-0008-0000-0F00-000045010000}"/>
            </a:ext>
          </a:extLst>
        </xdr:cNvPr>
        <xdr:cNvSpPr txBox="1"/>
      </xdr:nvSpPr>
      <xdr:spPr>
        <a:xfrm>
          <a:off x="10515600" y="1320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55245</xdr:rowOff>
    </xdr:from>
    <xdr:to>
      <xdr:col>55</xdr:col>
      <xdr:colOff>88900</xdr:colOff>
      <xdr:row>78</xdr:row>
      <xdr:rowOff>55245</xdr:rowOff>
    </xdr:to>
    <xdr:cxnSp macro="">
      <xdr:nvCxnSpPr>
        <xdr:cNvPr id="326" name="直線コネクタ 325">
          <a:extLst>
            <a:ext uri="{FF2B5EF4-FFF2-40B4-BE49-F238E27FC236}">
              <a16:creationId xmlns:a16="http://schemas.microsoft.com/office/drawing/2014/main" id="{00000000-0008-0000-0F00-000046010000}"/>
            </a:ext>
          </a:extLst>
        </xdr:cNvPr>
        <xdr:cNvCxnSpPr/>
      </xdr:nvCxnSpPr>
      <xdr:spPr>
        <a:xfrm>
          <a:off x="10388600" y="1342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59707</xdr:rowOff>
    </xdr:from>
    <xdr:ext cx="469744" cy="259045"/>
    <xdr:sp macro="" textlink="">
      <xdr:nvSpPr>
        <xdr:cNvPr id="327" name="【福祉施設】&#10;一人当たり面積平均値テキスト">
          <a:extLst>
            <a:ext uri="{FF2B5EF4-FFF2-40B4-BE49-F238E27FC236}">
              <a16:creationId xmlns:a16="http://schemas.microsoft.com/office/drawing/2014/main" id="{00000000-0008-0000-0F00-000047010000}"/>
            </a:ext>
          </a:extLst>
        </xdr:cNvPr>
        <xdr:cNvSpPr txBox="1"/>
      </xdr:nvSpPr>
      <xdr:spPr>
        <a:xfrm>
          <a:off x="10515600" y="1429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36830</xdr:rowOff>
    </xdr:from>
    <xdr:to>
      <xdr:col>55</xdr:col>
      <xdr:colOff>50800</xdr:colOff>
      <xdr:row>84</xdr:row>
      <xdr:rowOff>138430</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104267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67311</xdr:rowOff>
    </xdr:from>
    <xdr:to>
      <xdr:col>50</xdr:col>
      <xdr:colOff>165100</xdr:colOff>
      <xdr:row>84</xdr:row>
      <xdr:rowOff>168911</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9588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13988</xdr:rowOff>
    </xdr:from>
    <xdr:ext cx="469744" cy="259045"/>
    <xdr:sp macro="" textlink="">
      <xdr:nvSpPr>
        <xdr:cNvPr id="330" name="n_1aveValue【福祉施設】&#10;一人当たり面積">
          <a:extLst>
            <a:ext uri="{FF2B5EF4-FFF2-40B4-BE49-F238E27FC236}">
              <a16:creationId xmlns:a16="http://schemas.microsoft.com/office/drawing/2014/main" id="{00000000-0008-0000-0F00-00004A010000}"/>
            </a:ext>
          </a:extLst>
        </xdr:cNvPr>
        <xdr:cNvSpPr txBox="1"/>
      </xdr:nvSpPr>
      <xdr:spPr>
        <a:xfrm>
          <a:off x="9391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17780</xdr:rowOff>
    </xdr:from>
    <xdr:to>
      <xdr:col>46</xdr:col>
      <xdr:colOff>38100</xdr:colOff>
      <xdr:row>84</xdr:row>
      <xdr:rowOff>119380</xdr:rowOff>
    </xdr:to>
    <xdr:sp macro="" textlink="">
      <xdr:nvSpPr>
        <xdr:cNvPr id="331" name="フローチャート: 判断 330">
          <a:extLst>
            <a:ext uri="{FF2B5EF4-FFF2-40B4-BE49-F238E27FC236}">
              <a16:creationId xmlns:a16="http://schemas.microsoft.com/office/drawing/2014/main" id="{00000000-0008-0000-0F00-00004B010000}"/>
            </a:ext>
          </a:extLst>
        </xdr:cNvPr>
        <xdr:cNvSpPr/>
      </xdr:nvSpPr>
      <xdr:spPr>
        <a:xfrm>
          <a:off x="8699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135907</xdr:rowOff>
    </xdr:from>
    <xdr:ext cx="469744" cy="259045"/>
    <xdr:sp macro="" textlink="">
      <xdr:nvSpPr>
        <xdr:cNvPr id="332" name="n_2aveValue【福祉施設】&#10;一人当たり面積">
          <a:extLst>
            <a:ext uri="{FF2B5EF4-FFF2-40B4-BE49-F238E27FC236}">
              <a16:creationId xmlns:a16="http://schemas.microsoft.com/office/drawing/2014/main" id="{00000000-0008-0000-0F00-00004C010000}"/>
            </a:ext>
          </a:extLst>
        </xdr:cNvPr>
        <xdr:cNvSpPr txBox="1"/>
      </xdr:nvSpPr>
      <xdr:spPr>
        <a:xfrm>
          <a:off x="85154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53975</xdr:rowOff>
    </xdr:from>
    <xdr:to>
      <xdr:col>41</xdr:col>
      <xdr:colOff>101600</xdr:colOff>
      <xdr:row>84</xdr:row>
      <xdr:rowOff>155575</xdr:rowOff>
    </xdr:to>
    <xdr:sp macro="" textlink="">
      <xdr:nvSpPr>
        <xdr:cNvPr id="333" name="フローチャート: 判断 332">
          <a:extLst>
            <a:ext uri="{FF2B5EF4-FFF2-40B4-BE49-F238E27FC236}">
              <a16:creationId xmlns:a16="http://schemas.microsoft.com/office/drawing/2014/main" id="{00000000-0008-0000-0F00-00004D010000}"/>
            </a:ext>
          </a:extLst>
        </xdr:cNvPr>
        <xdr:cNvSpPr/>
      </xdr:nvSpPr>
      <xdr:spPr>
        <a:xfrm>
          <a:off x="7810500" y="144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652</xdr:rowOff>
    </xdr:from>
    <xdr:ext cx="469744" cy="259045"/>
    <xdr:sp macro="" textlink="">
      <xdr:nvSpPr>
        <xdr:cNvPr id="334" name="n_3aveValue【福祉施設】&#10;一人当たり面積">
          <a:extLst>
            <a:ext uri="{FF2B5EF4-FFF2-40B4-BE49-F238E27FC236}">
              <a16:creationId xmlns:a16="http://schemas.microsoft.com/office/drawing/2014/main" id="{00000000-0008-0000-0F00-00004E010000}"/>
            </a:ext>
          </a:extLst>
        </xdr:cNvPr>
        <xdr:cNvSpPr txBox="1"/>
      </xdr:nvSpPr>
      <xdr:spPr>
        <a:xfrm>
          <a:off x="7626427" y="1423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133986</xdr:rowOff>
    </xdr:from>
    <xdr:to>
      <xdr:col>55</xdr:col>
      <xdr:colOff>50800</xdr:colOff>
      <xdr:row>85</xdr:row>
      <xdr:rowOff>64136</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10426700" y="1453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112413</xdr:rowOff>
    </xdr:from>
    <xdr:ext cx="469744" cy="259045"/>
    <xdr:sp macro="" textlink="">
      <xdr:nvSpPr>
        <xdr:cNvPr id="341" name="【福祉施設】&#10;一人当たり面積該当値テキスト">
          <a:extLst>
            <a:ext uri="{FF2B5EF4-FFF2-40B4-BE49-F238E27FC236}">
              <a16:creationId xmlns:a16="http://schemas.microsoft.com/office/drawing/2014/main" id="{00000000-0008-0000-0F00-000055010000}"/>
            </a:ext>
          </a:extLst>
        </xdr:cNvPr>
        <xdr:cNvSpPr txBox="1"/>
      </xdr:nvSpPr>
      <xdr:spPr>
        <a:xfrm>
          <a:off x="10515600" y="1451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342" name="楕円 341">
          <a:extLst>
            <a:ext uri="{FF2B5EF4-FFF2-40B4-BE49-F238E27FC236}">
              <a16:creationId xmlns:a16="http://schemas.microsoft.com/office/drawing/2014/main" id="{00000000-0008-0000-0F00-000056010000}"/>
            </a:ext>
          </a:extLst>
        </xdr:cNvPr>
        <xdr:cNvSpPr/>
      </xdr:nvSpPr>
      <xdr:spPr>
        <a:xfrm>
          <a:off x="9588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13336</xdr:rowOff>
    </xdr:from>
    <xdr:to>
      <xdr:col>55</xdr:col>
      <xdr:colOff>0</xdr:colOff>
      <xdr:row>85</xdr:row>
      <xdr:rowOff>19050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flipV="1">
          <a:off x="9639300" y="145865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143511</xdr:rowOff>
    </xdr:from>
    <xdr:to>
      <xdr:col>46</xdr:col>
      <xdr:colOff>38100</xdr:colOff>
      <xdr:row>85</xdr:row>
      <xdr:rowOff>73661</xdr:rowOff>
    </xdr:to>
    <xdr:sp macro="" textlink="">
      <xdr:nvSpPr>
        <xdr:cNvPr id="344" name="楕円 343">
          <a:extLst>
            <a:ext uri="{FF2B5EF4-FFF2-40B4-BE49-F238E27FC236}">
              <a16:creationId xmlns:a16="http://schemas.microsoft.com/office/drawing/2014/main" id="{00000000-0008-0000-0F00-000058010000}"/>
            </a:ext>
          </a:extLst>
        </xdr:cNvPr>
        <xdr:cNvSpPr/>
      </xdr:nvSpPr>
      <xdr:spPr>
        <a:xfrm>
          <a:off x="8699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19050</xdr:rowOff>
    </xdr:from>
    <xdr:to>
      <xdr:col>50</xdr:col>
      <xdr:colOff>114300</xdr:colOff>
      <xdr:row>85</xdr:row>
      <xdr:rowOff>22861</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8750300" y="145923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147320</xdr:rowOff>
    </xdr:from>
    <xdr:to>
      <xdr:col>41</xdr:col>
      <xdr:colOff>101600</xdr:colOff>
      <xdr:row>85</xdr:row>
      <xdr:rowOff>77470</xdr:rowOff>
    </xdr:to>
    <xdr:sp macro="" textlink="">
      <xdr:nvSpPr>
        <xdr:cNvPr id="346" name="楕円 345">
          <a:extLst>
            <a:ext uri="{FF2B5EF4-FFF2-40B4-BE49-F238E27FC236}">
              <a16:creationId xmlns:a16="http://schemas.microsoft.com/office/drawing/2014/main" id="{00000000-0008-0000-0F00-00005A010000}"/>
            </a:ext>
          </a:extLst>
        </xdr:cNvPr>
        <xdr:cNvSpPr/>
      </xdr:nvSpPr>
      <xdr:spPr>
        <a:xfrm>
          <a:off x="781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22861</xdr:rowOff>
    </xdr:from>
    <xdr:to>
      <xdr:col>45</xdr:col>
      <xdr:colOff>177800</xdr:colOff>
      <xdr:row>85</xdr:row>
      <xdr:rowOff>26670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flipV="1">
          <a:off x="7861300" y="145961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60977</xdr:rowOff>
    </xdr:from>
    <xdr:ext cx="469744" cy="259045"/>
    <xdr:sp macro="" textlink="">
      <xdr:nvSpPr>
        <xdr:cNvPr id="348" name="n_1mainValue【福祉施設】&#10;一人当たり面積">
          <a:extLst>
            <a:ext uri="{FF2B5EF4-FFF2-40B4-BE49-F238E27FC236}">
              <a16:creationId xmlns:a16="http://schemas.microsoft.com/office/drawing/2014/main" id="{00000000-0008-0000-0F00-00005C010000}"/>
            </a:ext>
          </a:extLst>
        </xdr:cNvPr>
        <xdr:cNvSpPr txBox="1"/>
      </xdr:nvSpPr>
      <xdr:spPr>
        <a:xfrm>
          <a:off x="9391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64788</xdr:rowOff>
    </xdr:from>
    <xdr:ext cx="469744" cy="259045"/>
    <xdr:sp macro="" textlink="">
      <xdr:nvSpPr>
        <xdr:cNvPr id="349" name="n_2mainValue【福祉施設】&#10;一人当たり面積">
          <a:extLst>
            <a:ext uri="{FF2B5EF4-FFF2-40B4-BE49-F238E27FC236}">
              <a16:creationId xmlns:a16="http://schemas.microsoft.com/office/drawing/2014/main" id="{00000000-0008-0000-0F00-00005D010000}"/>
            </a:ext>
          </a:extLst>
        </xdr:cNvPr>
        <xdr:cNvSpPr txBox="1"/>
      </xdr:nvSpPr>
      <xdr:spPr>
        <a:xfrm>
          <a:off x="8515427" y="1463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68597</xdr:rowOff>
    </xdr:from>
    <xdr:ext cx="469744" cy="259045"/>
    <xdr:sp macro="" textlink="">
      <xdr:nvSpPr>
        <xdr:cNvPr id="350" name="n_3mainValue【福祉施設】&#10;一人当たり面積">
          <a:extLst>
            <a:ext uri="{FF2B5EF4-FFF2-40B4-BE49-F238E27FC236}">
              <a16:creationId xmlns:a16="http://schemas.microsoft.com/office/drawing/2014/main" id="{00000000-0008-0000-0F00-00005E010000}"/>
            </a:ext>
          </a:extLst>
        </xdr:cNvPr>
        <xdr:cNvSpPr txBox="1"/>
      </xdr:nvSpPr>
      <xdr:spPr>
        <a:xfrm>
          <a:off x="7626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4" name="【市民会館】&#10;有形固定資産減価償却率グラフ枠">
          <a:extLst>
            <a:ext uri="{FF2B5EF4-FFF2-40B4-BE49-F238E27FC236}">
              <a16:creationId xmlns:a16="http://schemas.microsoft.com/office/drawing/2014/main" id="{00000000-0008-0000-0F00-000076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15239</xdr:rowOff>
    </xdr:from>
    <xdr:to>
      <xdr:col>24</xdr:col>
      <xdr:colOff>62865</xdr:colOff>
      <xdr:row>107</xdr:row>
      <xdr:rowOff>43814</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4634865" y="17160239"/>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47641</xdr:rowOff>
    </xdr:from>
    <xdr:ext cx="405111" cy="259045"/>
    <xdr:sp macro="" textlink="">
      <xdr:nvSpPr>
        <xdr:cNvPr id="376" name="【市民会館】&#10;有形固定資産減価償却率最小値テキスト">
          <a:extLst>
            <a:ext uri="{FF2B5EF4-FFF2-40B4-BE49-F238E27FC236}">
              <a16:creationId xmlns:a16="http://schemas.microsoft.com/office/drawing/2014/main" id="{00000000-0008-0000-0F00-000078010000}"/>
            </a:ext>
          </a:extLst>
        </xdr:cNvPr>
        <xdr:cNvSpPr txBox="1"/>
      </xdr:nvSpPr>
      <xdr:spPr>
        <a:xfrm>
          <a:off x="4673600"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43814</xdr:rowOff>
    </xdr:from>
    <xdr:to>
      <xdr:col>24</xdr:col>
      <xdr:colOff>152400</xdr:colOff>
      <xdr:row>107</xdr:row>
      <xdr:rowOff>43814</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4546600" y="1838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133366</xdr:rowOff>
    </xdr:from>
    <xdr:ext cx="405111" cy="259045"/>
    <xdr:sp macro="" textlink="">
      <xdr:nvSpPr>
        <xdr:cNvPr id="378" name="【市民会館】&#10;有形固定資産減価償却率最大値テキスト">
          <a:extLst>
            <a:ext uri="{FF2B5EF4-FFF2-40B4-BE49-F238E27FC236}">
              <a16:creationId xmlns:a16="http://schemas.microsoft.com/office/drawing/2014/main" id="{00000000-0008-0000-0F00-00007A010000}"/>
            </a:ext>
          </a:extLst>
        </xdr:cNvPr>
        <xdr:cNvSpPr txBox="1"/>
      </xdr:nvSpPr>
      <xdr:spPr>
        <a:xfrm>
          <a:off x="4673600" y="16935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15239</xdr:rowOff>
    </xdr:from>
    <xdr:to>
      <xdr:col>24</xdr:col>
      <xdr:colOff>152400</xdr:colOff>
      <xdr:row>100</xdr:row>
      <xdr:rowOff>15239</xdr:rowOff>
    </xdr:to>
    <xdr:cxnSp macro="">
      <xdr:nvCxnSpPr>
        <xdr:cNvPr id="379" name="直線コネクタ 378">
          <a:extLst>
            <a:ext uri="{FF2B5EF4-FFF2-40B4-BE49-F238E27FC236}">
              <a16:creationId xmlns:a16="http://schemas.microsoft.com/office/drawing/2014/main" id="{00000000-0008-0000-0F00-00007B010000}"/>
            </a:ext>
          </a:extLst>
        </xdr:cNvPr>
        <xdr:cNvCxnSpPr/>
      </xdr:nvCxnSpPr>
      <xdr:spPr>
        <a:xfrm>
          <a:off x="4546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47641</xdr:rowOff>
    </xdr:from>
    <xdr:ext cx="405111" cy="259045"/>
    <xdr:sp macro="" textlink="">
      <xdr:nvSpPr>
        <xdr:cNvPr id="380" name="【市民会館】&#10;有形固定資産減価償却率平均値テキスト">
          <a:extLst>
            <a:ext uri="{FF2B5EF4-FFF2-40B4-BE49-F238E27FC236}">
              <a16:creationId xmlns:a16="http://schemas.microsoft.com/office/drawing/2014/main" id="{00000000-0008-0000-0F00-00007C010000}"/>
            </a:ext>
          </a:extLst>
        </xdr:cNvPr>
        <xdr:cNvSpPr txBox="1"/>
      </xdr:nvSpPr>
      <xdr:spPr>
        <a:xfrm>
          <a:off x="4673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4584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130175</xdr:rowOff>
    </xdr:from>
    <xdr:to>
      <xdr:col>20</xdr:col>
      <xdr:colOff>38100</xdr:colOff>
      <xdr:row>105</xdr:row>
      <xdr:rowOff>60325</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37465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105</xdr:row>
      <xdr:rowOff>51452</xdr:rowOff>
    </xdr:from>
    <xdr:ext cx="405111" cy="259045"/>
    <xdr:sp macro="" textlink="">
      <xdr:nvSpPr>
        <xdr:cNvPr id="383" name="n_1aveValue【市民会館】&#10;有形固定資産減価償却率">
          <a:extLst>
            <a:ext uri="{FF2B5EF4-FFF2-40B4-BE49-F238E27FC236}">
              <a16:creationId xmlns:a16="http://schemas.microsoft.com/office/drawing/2014/main" id="{00000000-0008-0000-0F00-00007F010000}"/>
            </a:ext>
          </a:extLst>
        </xdr:cNvPr>
        <xdr:cNvSpPr txBox="1"/>
      </xdr:nvSpPr>
      <xdr:spPr>
        <a:xfrm>
          <a:off x="35820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141605</xdr:rowOff>
    </xdr:from>
    <xdr:to>
      <xdr:col>15</xdr:col>
      <xdr:colOff>101600</xdr:colOff>
      <xdr:row>105</xdr:row>
      <xdr:rowOff>71755</xdr:rowOff>
    </xdr:to>
    <xdr:sp macro="" textlink="">
      <xdr:nvSpPr>
        <xdr:cNvPr id="384" name="フローチャート: 判断 383">
          <a:extLst>
            <a:ext uri="{FF2B5EF4-FFF2-40B4-BE49-F238E27FC236}">
              <a16:creationId xmlns:a16="http://schemas.microsoft.com/office/drawing/2014/main" id="{00000000-0008-0000-0F00-000080010000}"/>
            </a:ext>
          </a:extLst>
        </xdr:cNvPr>
        <xdr:cNvSpPr/>
      </xdr:nvSpPr>
      <xdr:spPr>
        <a:xfrm>
          <a:off x="2857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62882</xdr:rowOff>
    </xdr:from>
    <xdr:ext cx="405111" cy="259045"/>
    <xdr:sp macro="" textlink="">
      <xdr:nvSpPr>
        <xdr:cNvPr id="385" name="n_2aveValue【市民会館】&#10;有形固定資産減価償却率">
          <a:extLst>
            <a:ext uri="{FF2B5EF4-FFF2-40B4-BE49-F238E27FC236}">
              <a16:creationId xmlns:a16="http://schemas.microsoft.com/office/drawing/2014/main" id="{00000000-0008-0000-0F00-000081010000}"/>
            </a:ext>
          </a:extLst>
        </xdr:cNvPr>
        <xdr:cNvSpPr txBox="1"/>
      </xdr:nvSpPr>
      <xdr:spPr>
        <a:xfrm>
          <a:off x="2705744"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59689</xdr:rowOff>
    </xdr:from>
    <xdr:to>
      <xdr:col>10</xdr:col>
      <xdr:colOff>165100</xdr:colOff>
      <xdr:row>105</xdr:row>
      <xdr:rowOff>161289</xdr:rowOff>
    </xdr:to>
    <xdr:sp macro="" textlink="">
      <xdr:nvSpPr>
        <xdr:cNvPr id="386" name="フローチャート: 判断 385">
          <a:extLst>
            <a:ext uri="{FF2B5EF4-FFF2-40B4-BE49-F238E27FC236}">
              <a16:creationId xmlns:a16="http://schemas.microsoft.com/office/drawing/2014/main" id="{00000000-0008-0000-0F00-000082010000}"/>
            </a:ext>
          </a:extLst>
        </xdr:cNvPr>
        <xdr:cNvSpPr/>
      </xdr:nvSpPr>
      <xdr:spPr>
        <a:xfrm>
          <a:off x="1968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6366</xdr:rowOff>
    </xdr:from>
    <xdr:ext cx="405111" cy="259045"/>
    <xdr:sp macro="" textlink="">
      <xdr:nvSpPr>
        <xdr:cNvPr id="387" name="n_3aveValue【市民会館】&#10;有形固定資産減価償却率">
          <a:extLst>
            <a:ext uri="{FF2B5EF4-FFF2-40B4-BE49-F238E27FC236}">
              <a16:creationId xmlns:a16="http://schemas.microsoft.com/office/drawing/2014/main" id="{00000000-0008-0000-0F00-000083010000}"/>
            </a:ext>
          </a:extLst>
        </xdr:cNvPr>
        <xdr:cNvSpPr txBox="1"/>
      </xdr:nvSpPr>
      <xdr:spPr>
        <a:xfrm>
          <a:off x="18167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F00-000087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141605</xdr:rowOff>
    </xdr:from>
    <xdr:to>
      <xdr:col>24</xdr:col>
      <xdr:colOff>114300</xdr:colOff>
      <xdr:row>104</xdr:row>
      <xdr:rowOff>71755</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4584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164482</xdr:rowOff>
    </xdr:from>
    <xdr:ext cx="405111" cy="259045"/>
    <xdr:sp macro="" textlink="">
      <xdr:nvSpPr>
        <xdr:cNvPr id="394" name="【市民会館】&#10;有形固定資産減価償却率該当値テキスト">
          <a:extLst>
            <a:ext uri="{FF2B5EF4-FFF2-40B4-BE49-F238E27FC236}">
              <a16:creationId xmlns:a16="http://schemas.microsoft.com/office/drawing/2014/main" id="{00000000-0008-0000-0F00-00008A010000}"/>
            </a:ext>
          </a:extLst>
        </xdr:cNvPr>
        <xdr:cNvSpPr txBox="1"/>
      </xdr:nvSpPr>
      <xdr:spPr>
        <a:xfrm>
          <a:off x="4673600"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156845</xdr:rowOff>
    </xdr:from>
    <xdr:to>
      <xdr:col>20</xdr:col>
      <xdr:colOff>38100</xdr:colOff>
      <xdr:row>104</xdr:row>
      <xdr:rowOff>86995</xdr:rowOff>
    </xdr:to>
    <xdr:sp macro="" textlink="">
      <xdr:nvSpPr>
        <xdr:cNvPr id="395" name="楕円 394">
          <a:extLst>
            <a:ext uri="{FF2B5EF4-FFF2-40B4-BE49-F238E27FC236}">
              <a16:creationId xmlns:a16="http://schemas.microsoft.com/office/drawing/2014/main" id="{00000000-0008-0000-0F00-00008B010000}"/>
            </a:ext>
          </a:extLst>
        </xdr:cNvPr>
        <xdr:cNvSpPr/>
      </xdr:nvSpPr>
      <xdr:spPr>
        <a:xfrm>
          <a:off x="3746500" y="1781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20955</xdr:rowOff>
    </xdr:from>
    <xdr:to>
      <xdr:col>24</xdr:col>
      <xdr:colOff>63500</xdr:colOff>
      <xdr:row>104</xdr:row>
      <xdr:rowOff>36195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3797300" y="1785175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133986</xdr:rowOff>
    </xdr:from>
    <xdr:to>
      <xdr:col>15</xdr:col>
      <xdr:colOff>101600</xdr:colOff>
      <xdr:row>104</xdr:row>
      <xdr:rowOff>64136</xdr:rowOff>
    </xdr:to>
    <xdr:sp macro="" textlink="">
      <xdr:nvSpPr>
        <xdr:cNvPr id="397" name="楕円 396">
          <a:extLst>
            <a:ext uri="{FF2B5EF4-FFF2-40B4-BE49-F238E27FC236}">
              <a16:creationId xmlns:a16="http://schemas.microsoft.com/office/drawing/2014/main" id="{00000000-0008-0000-0F00-00008D010000}"/>
            </a:ext>
          </a:extLst>
        </xdr:cNvPr>
        <xdr:cNvSpPr/>
      </xdr:nvSpPr>
      <xdr:spPr>
        <a:xfrm>
          <a:off x="2857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13336</xdr:rowOff>
    </xdr:from>
    <xdr:to>
      <xdr:col>19</xdr:col>
      <xdr:colOff>177800</xdr:colOff>
      <xdr:row>104</xdr:row>
      <xdr:rowOff>36195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2908300" y="178441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103522</xdr:rowOff>
    </xdr:from>
    <xdr:ext cx="405111" cy="259045"/>
    <xdr:sp macro="" textlink="">
      <xdr:nvSpPr>
        <xdr:cNvPr id="399" name="n_1mainValue【市民会館】&#10;有形固定資産減価償却率">
          <a:extLst>
            <a:ext uri="{FF2B5EF4-FFF2-40B4-BE49-F238E27FC236}">
              <a16:creationId xmlns:a16="http://schemas.microsoft.com/office/drawing/2014/main" id="{00000000-0008-0000-0F00-00008F010000}"/>
            </a:ext>
          </a:extLst>
        </xdr:cNvPr>
        <xdr:cNvSpPr txBox="1"/>
      </xdr:nvSpPr>
      <xdr:spPr>
        <a:xfrm>
          <a:off x="3582044" y="1759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80663</xdr:rowOff>
    </xdr:from>
    <xdr:ext cx="405111" cy="259045"/>
    <xdr:sp macro="" textlink="">
      <xdr:nvSpPr>
        <xdr:cNvPr id="400" name="n_2mainValue【市民会館】&#10;有形固定資産減価償却率">
          <a:extLst>
            <a:ext uri="{FF2B5EF4-FFF2-40B4-BE49-F238E27FC236}">
              <a16:creationId xmlns:a16="http://schemas.microsoft.com/office/drawing/2014/main" id="{00000000-0008-0000-0F00-000090010000}"/>
            </a:ext>
          </a:extLst>
        </xdr:cNvPr>
        <xdr:cNvSpPr txBox="1"/>
      </xdr:nvSpPr>
      <xdr:spPr>
        <a:xfrm>
          <a:off x="2705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3" name="【市民会館】&#10;一人当たり面積グラフ枠">
          <a:extLst>
            <a:ext uri="{FF2B5EF4-FFF2-40B4-BE49-F238E27FC236}">
              <a16:creationId xmlns:a16="http://schemas.microsoft.com/office/drawing/2014/main" id="{00000000-0008-0000-0F00-0000A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85725</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flipV="1">
          <a:off x="10476865" y="17030700"/>
          <a:ext cx="0" cy="157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89552</xdr:rowOff>
    </xdr:from>
    <xdr:ext cx="469744" cy="259045"/>
    <xdr:sp macro="" textlink="">
      <xdr:nvSpPr>
        <xdr:cNvPr id="425" name="【市民会館】&#10;一人当たり面積最小値テキスト">
          <a:extLst>
            <a:ext uri="{FF2B5EF4-FFF2-40B4-BE49-F238E27FC236}">
              <a16:creationId xmlns:a16="http://schemas.microsoft.com/office/drawing/2014/main" id="{00000000-0008-0000-0F00-0000A9010000}"/>
            </a:ext>
          </a:extLst>
        </xdr:cNvPr>
        <xdr:cNvSpPr txBox="1"/>
      </xdr:nvSpPr>
      <xdr:spPr>
        <a:xfrm>
          <a:off x="10515600"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85725</xdr:rowOff>
    </xdr:from>
    <xdr:to>
      <xdr:col>55</xdr:col>
      <xdr:colOff>88900</xdr:colOff>
      <xdr:row>108</xdr:row>
      <xdr:rowOff>85725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0388600" y="186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27" name="【市民会館】&#10;一人当たり面積最大値テキスト">
          <a:extLst>
            <a:ext uri="{FF2B5EF4-FFF2-40B4-BE49-F238E27FC236}">
              <a16:creationId xmlns:a16="http://schemas.microsoft.com/office/drawing/2014/main" id="{00000000-0008-0000-0F00-0000AB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150513</xdr:rowOff>
    </xdr:from>
    <xdr:ext cx="469744" cy="259045"/>
    <xdr:sp macro="" textlink="">
      <xdr:nvSpPr>
        <xdr:cNvPr id="429" name="【市民会館】&#10;一人当たり面積平均値テキスト">
          <a:extLst>
            <a:ext uri="{FF2B5EF4-FFF2-40B4-BE49-F238E27FC236}">
              <a16:creationId xmlns:a16="http://schemas.microsoft.com/office/drawing/2014/main" id="{00000000-0008-0000-0F00-0000AD010000}"/>
            </a:ext>
          </a:extLst>
        </xdr:cNvPr>
        <xdr:cNvSpPr txBox="1"/>
      </xdr:nvSpPr>
      <xdr:spPr>
        <a:xfrm>
          <a:off x="10515600" y="1815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636</xdr:rowOff>
    </xdr:from>
    <xdr:to>
      <xdr:col>55</xdr:col>
      <xdr:colOff>50800</xdr:colOff>
      <xdr:row>106</xdr:row>
      <xdr:rowOff>102236</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10426700" y="1817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76836</xdr:rowOff>
    </xdr:from>
    <xdr:to>
      <xdr:col>50</xdr:col>
      <xdr:colOff>165100</xdr:colOff>
      <xdr:row>106</xdr:row>
      <xdr:rowOff>6986</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9588500" y="1807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169563</xdr:rowOff>
    </xdr:from>
    <xdr:ext cx="469744" cy="259045"/>
    <xdr:sp macro="" textlink="">
      <xdr:nvSpPr>
        <xdr:cNvPr id="432" name="n_1aveValue【市民会館】&#10;一人当たり面積">
          <a:extLst>
            <a:ext uri="{FF2B5EF4-FFF2-40B4-BE49-F238E27FC236}">
              <a16:creationId xmlns:a16="http://schemas.microsoft.com/office/drawing/2014/main" id="{00000000-0008-0000-0F00-0000B0010000}"/>
            </a:ext>
          </a:extLst>
        </xdr:cNvPr>
        <xdr:cNvSpPr txBox="1"/>
      </xdr:nvSpPr>
      <xdr:spPr>
        <a:xfrm>
          <a:off x="9391727" y="1817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63500</xdr:rowOff>
    </xdr:from>
    <xdr:to>
      <xdr:col>46</xdr:col>
      <xdr:colOff>38100</xdr:colOff>
      <xdr:row>105</xdr:row>
      <xdr:rowOff>165100</xdr:rowOff>
    </xdr:to>
    <xdr:sp macro="" textlink="">
      <xdr:nvSpPr>
        <xdr:cNvPr id="433" name="フローチャート: 判断 432">
          <a:extLst>
            <a:ext uri="{FF2B5EF4-FFF2-40B4-BE49-F238E27FC236}">
              <a16:creationId xmlns:a16="http://schemas.microsoft.com/office/drawing/2014/main" id="{00000000-0008-0000-0F00-0000B1010000}"/>
            </a:ext>
          </a:extLst>
        </xdr:cNvPr>
        <xdr:cNvSpPr/>
      </xdr:nvSpPr>
      <xdr:spPr>
        <a:xfrm>
          <a:off x="8699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156227</xdr:rowOff>
    </xdr:from>
    <xdr:ext cx="469744" cy="259045"/>
    <xdr:sp macro="" textlink="">
      <xdr:nvSpPr>
        <xdr:cNvPr id="434" name="n_2aveValue【市民会館】&#10;一人当たり面積">
          <a:extLst>
            <a:ext uri="{FF2B5EF4-FFF2-40B4-BE49-F238E27FC236}">
              <a16:creationId xmlns:a16="http://schemas.microsoft.com/office/drawing/2014/main" id="{00000000-0008-0000-0F00-0000B2010000}"/>
            </a:ext>
          </a:extLst>
        </xdr:cNvPr>
        <xdr:cNvSpPr txBox="1"/>
      </xdr:nvSpPr>
      <xdr:spPr>
        <a:xfrm>
          <a:off x="85154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160655</xdr:rowOff>
    </xdr:from>
    <xdr:to>
      <xdr:col>41</xdr:col>
      <xdr:colOff>101600</xdr:colOff>
      <xdr:row>105</xdr:row>
      <xdr:rowOff>90805</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781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107332</xdr:rowOff>
    </xdr:from>
    <xdr:ext cx="469744" cy="259045"/>
    <xdr:sp macro="" textlink="">
      <xdr:nvSpPr>
        <xdr:cNvPr id="436" name="n_3aveValue【市民会館】&#10;一人当たり面積">
          <a:extLst>
            <a:ext uri="{FF2B5EF4-FFF2-40B4-BE49-F238E27FC236}">
              <a16:creationId xmlns:a16="http://schemas.microsoft.com/office/drawing/2014/main" id="{00000000-0008-0000-0F00-0000B4010000}"/>
            </a:ext>
          </a:extLst>
        </xdr:cNvPr>
        <xdr:cNvSpPr txBox="1"/>
      </xdr:nvSpPr>
      <xdr:spPr>
        <a:xfrm>
          <a:off x="7626427" y="1776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10426700" y="1791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109238</xdr:rowOff>
    </xdr:from>
    <xdr:ext cx="469744" cy="259045"/>
    <xdr:sp macro="" textlink="">
      <xdr:nvSpPr>
        <xdr:cNvPr id="443" name="【市民会館】&#10;一人当たり面積該当値テキスト">
          <a:extLst>
            <a:ext uri="{FF2B5EF4-FFF2-40B4-BE49-F238E27FC236}">
              <a16:creationId xmlns:a16="http://schemas.microsoft.com/office/drawing/2014/main" id="{00000000-0008-0000-0F00-0000BB010000}"/>
            </a:ext>
          </a:extLst>
        </xdr:cNvPr>
        <xdr:cNvSpPr txBox="1"/>
      </xdr:nvSpPr>
      <xdr:spPr>
        <a:xfrm>
          <a:off x="10515600"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99695</xdr:rowOff>
    </xdr:from>
    <xdr:to>
      <xdr:col>50</xdr:col>
      <xdr:colOff>165100</xdr:colOff>
      <xdr:row>105</xdr:row>
      <xdr:rowOff>29845</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9588500"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137161</xdr:rowOff>
    </xdr:from>
    <xdr:to>
      <xdr:col>55</xdr:col>
      <xdr:colOff>0</xdr:colOff>
      <xdr:row>104</xdr:row>
      <xdr:rowOff>150495</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9639300" y="17967961"/>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111125</xdr:rowOff>
    </xdr:from>
    <xdr:to>
      <xdr:col>46</xdr:col>
      <xdr:colOff>38100</xdr:colOff>
      <xdr:row>105</xdr:row>
      <xdr:rowOff>41275</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8699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150495</xdr:rowOff>
    </xdr:from>
    <xdr:to>
      <xdr:col>50</xdr:col>
      <xdr:colOff>114300</xdr:colOff>
      <xdr:row>104</xdr:row>
      <xdr:rowOff>161925</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8750300" y="17981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46372</xdr:rowOff>
    </xdr:from>
    <xdr:ext cx="469744" cy="259045"/>
    <xdr:sp macro="" textlink="">
      <xdr:nvSpPr>
        <xdr:cNvPr id="448" name="n_1mainValue【市民会館】&#10;一人当たり面積">
          <a:extLst>
            <a:ext uri="{FF2B5EF4-FFF2-40B4-BE49-F238E27FC236}">
              <a16:creationId xmlns:a16="http://schemas.microsoft.com/office/drawing/2014/main" id="{00000000-0008-0000-0F00-0000C0010000}"/>
            </a:ext>
          </a:extLst>
        </xdr:cNvPr>
        <xdr:cNvSpPr txBox="1"/>
      </xdr:nvSpPr>
      <xdr:spPr>
        <a:xfrm>
          <a:off x="9391727" y="177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57802</xdr:rowOff>
    </xdr:from>
    <xdr:ext cx="469744" cy="259045"/>
    <xdr:sp macro="" textlink="">
      <xdr:nvSpPr>
        <xdr:cNvPr id="449" name="n_2mainValue【市民会館】&#10;一人当たり面積">
          <a:extLst>
            <a:ext uri="{FF2B5EF4-FFF2-40B4-BE49-F238E27FC236}">
              <a16:creationId xmlns:a16="http://schemas.microsoft.com/office/drawing/2014/main" id="{00000000-0008-0000-0F00-0000C1010000}"/>
            </a:ext>
          </a:extLst>
        </xdr:cNvPr>
        <xdr:cNvSpPr txBox="1"/>
      </xdr:nvSpPr>
      <xdr:spPr>
        <a:xfrm>
          <a:off x="8515427" y="1771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a:extLst>
            <a:ext uri="{FF2B5EF4-FFF2-40B4-BE49-F238E27FC236}">
              <a16:creationId xmlns:a16="http://schemas.microsoft.com/office/drawing/2014/main" id="{00000000-0008-0000-0F00-0000DA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flipV="1">
          <a:off x="16318864" y="5660572"/>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476" name="【一般廃棄物処理施設】&#10;有形固定資産減価償却率最小値テキスト">
          <a:extLst>
            <a:ext uri="{FF2B5EF4-FFF2-40B4-BE49-F238E27FC236}">
              <a16:creationId xmlns:a16="http://schemas.microsoft.com/office/drawing/2014/main" id="{00000000-0008-0000-0F00-0000DC010000}"/>
            </a:ext>
          </a:extLst>
        </xdr:cNvPr>
        <xdr:cNvSpPr txBox="1"/>
      </xdr:nvSpPr>
      <xdr:spPr>
        <a:xfrm>
          <a:off x="16357600" y="718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6230600" y="718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78" name="【一般廃棄物処理施設】&#10;有形固定資産減価償却率最大値テキスト">
          <a:extLst>
            <a:ext uri="{FF2B5EF4-FFF2-40B4-BE49-F238E27FC236}">
              <a16:creationId xmlns:a16="http://schemas.microsoft.com/office/drawing/2014/main" id="{00000000-0008-0000-0F00-0000DE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155683</xdr:rowOff>
    </xdr:from>
    <xdr:ext cx="405111" cy="259045"/>
    <xdr:sp macro="" textlink="">
      <xdr:nvSpPr>
        <xdr:cNvPr id="480" name="【一般廃棄物処理施設】&#10;有形固定資産減価償却率平均値テキスト">
          <a:extLst>
            <a:ext uri="{FF2B5EF4-FFF2-40B4-BE49-F238E27FC236}">
              <a16:creationId xmlns:a16="http://schemas.microsoft.com/office/drawing/2014/main" id="{00000000-0008-0000-0F00-0000E0010000}"/>
            </a:ext>
          </a:extLst>
        </xdr:cNvPr>
        <xdr:cNvSpPr txBox="1"/>
      </xdr:nvSpPr>
      <xdr:spPr>
        <a:xfrm>
          <a:off x="16357600" y="6156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6268700" y="617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482" name="フローチャート: 判断 481">
          <a:extLst>
            <a:ext uri="{FF2B5EF4-FFF2-40B4-BE49-F238E27FC236}">
              <a16:creationId xmlns:a16="http://schemas.microsoft.com/office/drawing/2014/main" id="{00000000-0008-0000-0F00-0000E2010000}"/>
            </a:ext>
          </a:extLst>
        </xdr:cNvPr>
        <xdr:cNvSpPr/>
      </xdr:nvSpPr>
      <xdr:spPr>
        <a:xfrm>
          <a:off x="15430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129557</xdr:rowOff>
    </xdr:from>
    <xdr:ext cx="405111" cy="259045"/>
    <xdr:sp macro="" textlink="">
      <xdr:nvSpPr>
        <xdr:cNvPr id="483" name="n_1aveValue【一般廃棄物処理施設】&#10;有形固定資産減価償却率">
          <a:extLst>
            <a:ext uri="{FF2B5EF4-FFF2-40B4-BE49-F238E27FC236}">
              <a16:creationId xmlns:a16="http://schemas.microsoft.com/office/drawing/2014/main" id="{00000000-0008-0000-0F00-0000E3010000}"/>
            </a:ext>
          </a:extLst>
        </xdr:cNvPr>
        <xdr:cNvSpPr txBox="1"/>
      </xdr:nvSpPr>
      <xdr:spPr>
        <a:xfrm>
          <a:off x="152660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2540</xdr:rowOff>
    </xdr:from>
    <xdr:to>
      <xdr:col>76</xdr:col>
      <xdr:colOff>165100</xdr:colOff>
      <xdr:row>36</xdr:row>
      <xdr:rowOff>104140</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45415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95267</xdr:rowOff>
    </xdr:from>
    <xdr:ext cx="405111" cy="259045"/>
    <xdr:sp macro="" textlink="">
      <xdr:nvSpPr>
        <xdr:cNvPr id="485" name="n_2aveValue【一般廃棄物処理施設】&#10;有形固定資産減価償却率">
          <a:extLst>
            <a:ext uri="{FF2B5EF4-FFF2-40B4-BE49-F238E27FC236}">
              <a16:creationId xmlns:a16="http://schemas.microsoft.com/office/drawing/2014/main" id="{00000000-0008-0000-0F00-0000E5010000}"/>
            </a:ext>
          </a:extLst>
        </xdr:cNvPr>
        <xdr:cNvSpPr txBox="1"/>
      </xdr:nvSpPr>
      <xdr:spPr>
        <a:xfrm>
          <a:off x="14389744" y="626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72753</xdr:rowOff>
    </xdr:from>
    <xdr:to>
      <xdr:col>72</xdr:col>
      <xdr:colOff>38100</xdr:colOff>
      <xdr:row>37</xdr:row>
      <xdr:rowOff>2903</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3652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165480</xdr:rowOff>
    </xdr:from>
    <xdr:ext cx="405111" cy="259045"/>
    <xdr:sp macro="" textlink="">
      <xdr:nvSpPr>
        <xdr:cNvPr id="487" name="n_3aveValue【一般廃棄物処理施設】&#10;有形固定資産減価償却率">
          <a:extLst>
            <a:ext uri="{FF2B5EF4-FFF2-40B4-BE49-F238E27FC236}">
              <a16:creationId xmlns:a16="http://schemas.microsoft.com/office/drawing/2014/main" id="{00000000-0008-0000-0F00-0000E7010000}"/>
            </a:ext>
          </a:extLst>
        </xdr:cNvPr>
        <xdr:cNvSpPr txBox="1"/>
      </xdr:nvSpPr>
      <xdr:spPr>
        <a:xfrm>
          <a:off x="13500744" y="633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18869</xdr:rowOff>
    </xdr:from>
    <xdr:to>
      <xdr:col>85</xdr:col>
      <xdr:colOff>177800</xdr:colOff>
      <xdr:row>35</xdr:row>
      <xdr:rowOff>120469</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62687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41746</xdr:rowOff>
    </xdr:from>
    <xdr:ext cx="405111" cy="259045"/>
    <xdr:sp macro="" textlink="">
      <xdr:nvSpPr>
        <xdr:cNvPr id="494" name="【一般廃棄物処理施設】&#10;有形固定資産減価償却率該当値テキスト">
          <a:extLst>
            <a:ext uri="{FF2B5EF4-FFF2-40B4-BE49-F238E27FC236}">
              <a16:creationId xmlns:a16="http://schemas.microsoft.com/office/drawing/2014/main" id="{00000000-0008-0000-0F00-0000EE010000}"/>
            </a:ext>
          </a:extLst>
        </xdr:cNvPr>
        <xdr:cNvSpPr txBox="1"/>
      </xdr:nvSpPr>
      <xdr:spPr>
        <a:xfrm>
          <a:off x="16357600"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97246</xdr:rowOff>
    </xdr:from>
    <xdr:to>
      <xdr:col>81</xdr:col>
      <xdr:colOff>101600</xdr:colOff>
      <xdr:row>36</xdr:row>
      <xdr:rowOff>27396</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5430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69669</xdr:rowOff>
    </xdr:from>
    <xdr:to>
      <xdr:col>85</xdr:col>
      <xdr:colOff>127000</xdr:colOff>
      <xdr:row>35</xdr:row>
      <xdr:rowOff>148046</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5481300" y="6070419"/>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120106</xdr:rowOff>
    </xdr:from>
    <xdr:to>
      <xdr:col>76</xdr:col>
      <xdr:colOff>165100</xdr:colOff>
      <xdr:row>36</xdr:row>
      <xdr:rowOff>50256</xdr:rowOff>
    </xdr:to>
    <xdr:sp macro="" textlink="">
      <xdr:nvSpPr>
        <xdr:cNvPr id="497" name="楕円 496">
          <a:extLst>
            <a:ext uri="{FF2B5EF4-FFF2-40B4-BE49-F238E27FC236}">
              <a16:creationId xmlns:a16="http://schemas.microsoft.com/office/drawing/2014/main" id="{00000000-0008-0000-0F00-0000F1010000}"/>
            </a:ext>
          </a:extLst>
        </xdr:cNvPr>
        <xdr:cNvSpPr/>
      </xdr:nvSpPr>
      <xdr:spPr>
        <a:xfrm>
          <a:off x="145415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148046</xdr:rowOff>
    </xdr:from>
    <xdr:to>
      <xdr:col>81</xdr:col>
      <xdr:colOff>50800</xdr:colOff>
      <xdr:row>35</xdr:row>
      <xdr:rowOff>170906</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14592300" y="61487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159294</xdr:rowOff>
    </xdr:from>
    <xdr:to>
      <xdr:col>72</xdr:col>
      <xdr:colOff>38100</xdr:colOff>
      <xdr:row>35</xdr:row>
      <xdr:rowOff>89444</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13652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38644</xdr:rowOff>
    </xdr:from>
    <xdr:to>
      <xdr:col>76</xdr:col>
      <xdr:colOff>114300</xdr:colOff>
      <xdr:row>35</xdr:row>
      <xdr:rowOff>170906</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3703300" y="6039394"/>
          <a:ext cx="889000" cy="13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43923</xdr:rowOff>
    </xdr:from>
    <xdr:ext cx="405111" cy="259045"/>
    <xdr:sp macro="" textlink="">
      <xdr:nvSpPr>
        <xdr:cNvPr id="501" name="n_1main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52660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66783</xdr:rowOff>
    </xdr:from>
    <xdr:ext cx="405111" cy="259045"/>
    <xdr:sp macro="" textlink="">
      <xdr:nvSpPr>
        <xdr:cNvPr id="502" name="n_2main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4389744" y="589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105971</xdr:rowOff>
    </xdr:from>
    <xdr:ext cx="405111" cy="259045"/>
    <xdr:sp macro="" textlink="">
      <xdr:nvSpPr>
        <xdr:cNvPr id="503" name="n_3main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3500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00000000-0008-0000-0F00-00000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22160864" y="5874557"/>
          <a:ext cx="0" cy="1282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526" name="【一般廃棄物処理施設】&#10;一人当たり有形固定資産（償却資産）額最小値テキスト">
          <a:extLst>
            <a:ext uri="{FF2B5EF4-FFF2-40B4-BE49-F238E27FC236}">
              <a16:creationId xmlns:a16="http://schemas.microsoft.com/office/drawing/2014/main" id="{00000000-0008-0000-0F00-00000E020000}"/>
            </a:ext>
          </a:extLst>
        </xdr:cNvPr>
        <xdr:cNvSpPr txBox="1"/>
      </xdr:nvSpPr>
      <xdr:spPr>
        <a:xfrm>
          <a:off x="22199600" y="716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22072600" y="715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00000000-0008-0000-0F00-000010020000}"/>
            </a:ext>
          </a:extLst>
        </xdr:cNvPr>
        <xdr:cNvSpPr txBox="1"/>
      </xdr:nvSpPr>
      <xdr:spPr>
        <a:xfrm>
          <a:off x="22199600" y="564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2072600" y="587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530" name="【一般廃棄物処理施設】&#10;一人当たり有形固定資産（償却資産）額平均値テキスト">
          <a:extLst>
            <a:ext uri="{FF2B5EF4-FFF2-40B4-BE49-F238E27FC236}">
              <a16:creationId xmlns:a16="http://schemas.microsoft.com/office/drawing/2014/main" id="{00000000-0008-0000-0F00-000012020000}"/>
            </a:ext>
          </a:extLst>
        </xdr:cNvPr>
        <xdr:cNvSpPr txBox="1"/>
      </xdr:nvSpPr>
      <xdr:spPr>
        <a:xfrm>
          <a:off x="22199600" y="6628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2110700" y="677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1272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47842</xdr:rowOff>
    </xdr:from>
    <xdr:ext cx="599010" cy="259045"/>
    <xdr:sp macro="" textlink="">
      <xdr:nvSpPr>
        <xdr:cNvPr id="533" name="n_1aveValue【一般廃棄物処理施設】&#10;一人当たり有形固定資産（償却資産）額">
          <a:extLst>
            <a:ext uri="{FF2B5EF4-FFF2-40B4-BE49-F238E27FC236}">
              <a16:creationId xmlns:a16="http://schemas.microsoft.com/office/drawing/2014/main" id="{00000000-0008-0000-0F00-000015020000}"/>
            </a:ext>
          </a:extLst>
        </xdr:cNvPr>
        <xdr:cNvSpPr txBox="1"/>
      </xdr:nvSpPr>
      <xdr:spPr>
        <a:xfrm>
          <a:off x="210110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66116</xdr:rowOff>
    </xdr:from>
    <xdr:to>
      <xdr:col>107</xdr:col>
      <xdr:colOff>101600</xdr:colOff>
      <xdr:row>39</xdr:row>
      <xdr:rowOff>167716</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0383500" y="675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12793</xdr:rowOff>
    </xdr:from>
    <xdr:ext cx="599010" cy="259045"/>
    <xdr:sp macro="" textlink="">
      <xdr:nvSpPr>
        <xdr:cNvPr id="535" name="n_2aveValue【一般廃棄物処理施設】&#10;一人当たり有形固定資産（償却資産）額">
          <a:extLst>
            <a:ext uri="{FF2B5EF4-FFF2-40B4-BE49-F238E27FC236}">
              <a16:creationId xmlns:a16="http://schemas.microsoft.com/office/drawing/2014/main" id="{00000000-0008-0000-0F00-000017020000}"/>
            </a:ext>
          </a:extLst>
        </xdr:cNvPr>
        <xdr:cNvSpPr txBox="1"/>
      </xdr:nvSpPr>
      <xdr:spPr>
        <a:xfrm>
          <a:off x="20134795" y="65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122607</xdr:rowOff>
    </xdr:from>
    <xdr:to>
      <xdr:col>102</xdr:col>
      <xdr:colOff>165100</xdr:colOff>
      <xdr:row>40</xdr:row>
      <xdr:rowOff>52757</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9494500" y="68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69284</xdr:rowOff>
    </xdr:from>
    <xdr:ext cx="599010" cy="259045"/>
    <xdr:sp macro="" textlink="">
      <xdr:nvSpPr>
        <xdr:cNvPr id="537" name="n_3aveValue【一般廃棄物処理施設】&#10;一人当たり有形固定資産（償却資産）額">
          <a:extLst>
            <a:ext uri="{FF2B5EF4-FFF2-40B4-BE49-F238E27FC236}">
              <a16:creationId xmlns:a16="http://schemas.microsoft.com/office/drawing/2014/main" id="{00000000-0008-0000-0F00-000019020000}"/>
            </a:ext>
          </a:extLst>
        </xdr:cNvPr>
        <xdr:cNvSpPr txBox="1"/>
      </xdr:nvSpPr>
      <xdr:spPr>
        <a:xfrm>
          <a:off x="19245795" y="65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38300</xdr:rowOff>
    </xdr:from>
    <xdr:to>
      <xdr:col>116</xdr:col>
      <xdr:colOff>114300</xdr:colOff>
      <xdr:row>40</xdr:row>
      <xdr:rowOff>139900</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22110700" y="689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16727</xdr:rowOff>
    </xdr:from>
    <xdr:ext cx="534377" cy="259045"/>
    <xdr:sp macro="" textlink="">
      <xdr:nvSpPr>
        <xdr:cNvPr id="544" name="【一般廃棄物処理施設】&#10;一人当たり有形固定資産（償却資産）額該当値テキスト">
          <a:extLst>
            <a:ext uri="{FF2B5EF4-FFF2-40B4-BE49-F238E27FC236}">
              <a16:creationId xmlns:a16="http://schemas.microsoft.com/office/drawing/2014/main" id="{00000000-0008-0000-0F00-000020020000}"/>
            </a:ext>
          </a:extLst>
        </xdr:cNvPr>
        <xdr:cNvSpPr txBox="1"/>
      </xdr:nvSpPr>
      <xdr:spPr>
        <a:xfrm>
          <a:off x="22199600" y="687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79114</xdr:rowOff>
    </xdr:from>
    <xdr:to>
      <xdr:col>112</xdr:col>
      <xdr:colOff>38100</xdr:colOff>
      <xdr:row>41</xdr:row>
      <xdr:rowOff>9264</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21272500" y="693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89100</xdr:rowOff>
    </xdr:from>
    <xdr:to>
      <xdr:col>116</xdr:col>
      <xdr:colOff>63500</xdr:colOff>
      <xdr:row>40</xdr:row>
      <xdr:rowOff>129914</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21323300" y="6947100"/>
          <a:ext cx="838200" cy="40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82621</xdr:rowOff>
    </xdr:from>
    <xdr:to>
      <xdr:col>107</xdr:col>
      <xdr:colOff>101600</xdr:colOff>
      <xdr:row>41</xdr:row>
      <xdr:rowOff>12771</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20383500" y="694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129914</xdr:rowOff>
    </xdr:from>
    <xdr:to>
      <xdr:col>111</xdr:col>
      <xdr:colOff>177800</xdr:colOff>
      <xdr:row>40</xdr:row>
      <xdr:rowOff>133421</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flipV="1">
          <a:off x="20434300" y="6987914"/>
          <a:ext cx="889000" cy="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89088</xdr:rowOff>
    </xdr:from>
    <xdr:to>
      <xdr:col>102</xdr:col>
      <xdr:colOff>165100</xdr:colOff>
      <xdr:row>41</xdr:row>
      <xdr:rowOff>19238</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9494500" y="694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133421</xdr:rowOff>
    </xdr:from>
    <xdr:to>
      <xdr:col>107</xdr:col>
      <xdr:colOff>50800</xdr:colOff>
      <xdr:row>40</xdr:row>
      <xdr:rowOff>139888</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9545300" y="6991421"/>
          <a:ext cx="889000" cy="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391</xdr:rowOff>
    </xdr:from>
    <xdr:ext cx="534377" cy="259045"/>
    <xdr:sp macro="" textlink="">
      <xdr:nvSpPr>
        <xdr:cNvPr id="551" name="n_1main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21043411" y="70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3898</xdr:rowOff>
    </xdr:from>
    <xdr:ext cx="534377" cy="259045"/>
    <xdr:sp macro="" textlink="">
      <xdr:nvSpPr>
        <xdr:cNvPr id="552" name="n_2main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0167111" y="703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10365</xdr:rowOff>
    </xdr:from>
    <xdr:ext cx="534377" cy="259045"/>
    <xdr:sp macro="" textlink="">
      <xdr:nvSpPr>
        <xdr:cNvPr id="553" name="n_3main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19278111" y="703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a:extLst>
            <a:ext uri="{FF2B5EF4-FFF2-40B4-BE49-F238E27FC236}">
              <a16:creationId xmlns:a16="http://schemas.microsoft.com/office/drawing/2014/main" id="{00000000-0008-0000-0F00-00004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flipV="1">
          <a:off x="16318864" y="95516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579" name="【保健センター・保健所】&#10;有形固定資産減価償却率最小値テキスト">
          <a:extLst>
            <a:ext uri="{FF2B5EF4-FFF2-40B4-BE49-F238E27FC236}">
              <a16:creationId xmlns:a16="http://schemas.microsoft.com/office/drawing/2014/main" id="{00000000-0008-0000-0F00-00004302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581" name="【保健センター・保健所】&#10;有形固定資産減価償却率最大値テキスト">
          <a:extLst>
            <a:ext uri="{FF2B5EF4-FFF2-40B4-BE49-F238E27FC236}">
              <a16:creationId xmlns:a16="http://schemas.microsoft.com/office/drawing/2014/main" id="{00000000-0008-0000-0F00-000045020000}"/>
            </a:ext>
          </a:extLst>
        </xdr:cNvPr>
        <xdr:cNvSpPr txBox="1"/>
      </xdr:nvSpPr>
      <xdr:spPr>
        <a:xfrm>
          <a:off x="16357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6230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62882</xdr:rowOff>
    </xdr:from>
    <xdr:ext cx="405111" cy="259045"/>
    <xdr:sp macro="" textlink="">
      <xdr:nvSpPr>
        <xdr:cNvPr id="583" name="【保健センター・保健所】&#10;有形固定資産減価償却率平均値テキスト">
          <a:extLst>
            <a:ext uri="{FF2B5EF4-FFF2-40B4-BE49-F238E27FC236}">
              <a16:creationId xmlns:a16="http://schemas.microsoft.com/office/drawing/2014/main" id="{00000000-0008-0000-0F00-000047020000}"/>
            </a:ext>
          </a:extLst>
        </xdr:cNvPr>
        <xdr:cNvSpPr txBox="1"/>
      </xdr:nvSpPr>
      <xdr:spPr>
        <a:xfrm>
          <a:off x="16357600" y="1034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162687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5430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66692</xdr:rowOff>
    </xdr:from>
    <xdr:ext cx="405111" cy="259045"/>
    <xdr:sp macro="" textlink="">
      <xdr:nvSpPr>
        <xdr:cNvPr id="586" name="n_1aveValue【保健センター・保健所】&#10;有形固定資産減価償却率">
          <a:extLst>
            <a:ext uri="{FF2B5EF4-FFF2-40B4-BE49-F238E27FC236}">
              <a16:creationId xmlns:a16="http://schemas.microsoft.com/office/drawing/2014/main" id="{00000000-0008-0000-0F00-00004A020000}"/>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135890</xdr:rowOff>
    </xdr:from>
    <xdr:to>
      <xdr:col>76</xdr:col>
      <xdr:colOff>165100</xdr:colOff>
      <xdr:row>61</xdr:row>
      <xdr:rowOff>66040</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4541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57167</xdr:rowOff>
    </xdr:from>
    <xdr:ext cx="405111" cy="259045"/>
    <xdr:sp macro="" textlink="">
      <xdr:nvSpPr>
        <xdr:cNvPr id="588" name="n_2aveValue【保健センター・保健所】&#10;有形固定資産減価償却率">
          <a:extLst>
            <a:ext uri="{FF2B5EF4-FFF2-40B4-BE49-F238E27FC236}">
              <a16:creationId xmlns:a16="http://schemas.microsoft.com/office/drawing/2014/main" id="{00000000-0008-0000-0F00-00004C020000}"/>
            </a:ext>
          </a:extLst>
        </xdr:cNvPr>
        <xdr:cNvSpPr txBox="1"/>
      </xdr:nvSpPr>
      <xdr:spPr>
        <a:xfrm>
          <a:off x="1438974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57785</xdr:rowOff>
    </xdr:from>
    <xdr:to>
      <xdr:col>72</xdr:col>
      <xdr:colOff>38100</xdr:colOff>
      <xdr:row>61</xdr:row>
      <xdr:rowOff>159385</xdr:rowOff>
    </xdr:to>
    <xdr:sp macro="" textlink="">
      <xdr:nvSpPr>
        <xdr:cNvPr id="589" name="フローチャート: 判断 588">
          <a:extLst>
            <a:ext uri="{FF2B5EF4-FFF2-40B4-BE49-F238E27FC236}">
              <a16:creationId xmlns:a16="http://schemas.microsoft.com/office/drawing/2014/main" id="{00000000-0008-0000-0F00-00004D020000}"/>
            </a:ext>
          </a:extLst>
        </xdr:cNvPr>
        <xdr:cNvSpPr/>
      </xdr:nvSpPr>
      <xdr:spPr>
        <a:xfrm>
          <a:off x="13652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61</xdr:row>
      <xdr:rowOff>150512</xdr:rowOff>
    </xdr:from>
    <xdr:ext cx="405111" cy="259045"/>
    <xdr:sp macro="" textlink="">
      <xdr:nvSpPr>
        <xdr:cNvPr id="590" name="n_3aveValue【保健センター・保健所】&#10;有形固定資産減価償却率">
          <a:extLst>
            <a:ext uri="{FF2B5EF4-FFF2-40B4-BE49-F238E27FC236}">
              <a16:creationId xmlns:a16="http://schemas.microsoft.com/office/drawing/2014/main" id="{00000000-0008-0000-0F00-00004E020000}"/>
            </a:ext>
          </a:extLst>
        </xdr:cNvPr>
        <xdr:cNvSpPr txBox="1"/>
      </xdr:nvSpPr>
      <xdr:spPr>
        <a:xfrm>
          <a:off x="13500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44450</xdr:rowOff>
    </xdr:from>
    <xdr:to>
      <xdr:col>85</xdr:col>
      <xdr:colOff>177800</xdr:colOff>
      <xdr:row>59</xdr:row>
      <xdr:rowOff>146050</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67327</xdr:rowOff>
    </xdr:from>
    <xdr:ext cx="405111" cy="259045"/>
    <xdr:sp macro="" textlink="">
      <xdr:nvSpPr>
        <xdr:cNvPr id="597" name="【保健センター・保健所】&#10;有形固定資産減価償却率該当値テキスト">
          <a:extLst>
            <a:ext uri="{FF2B5EF4-FFF2-40B4-BE49-F238E27FC236}">
              <a16:creationId xmlns:a16="http://schemas.microsoft.com/office/drawing/2014/main" id="{00000000-0008-0000-0F00-000055020000}"/>
            </a:ext>
          </a:extLst>
        </xdr:cNvPr>
        <xdr:cNvSpPr txBox="1"/>
      </xdr:nvSpPr>
      <xdr:spPr>
        <a:xfrm>
          <a:off x="163576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95250</xdr:rowOff>
    </xdr:from>
    <xdr:to>
      <xdr:col>85</xdr:col>
      <xdr:colOff>127000</xdr:colOff>
      <xdr:row>59</xdr:row>
      <xdr:rowOff>133350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5481300" y="10210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120650</xdr:rowOff>
    </xdr:from>
    <xdr:to>
      <xdr:col>76</xdr:col>
      <xdr:colOff>165100</xdr:colOff>
      <xdr:row>60</xdr:row>
      <xdr:rowOff>50800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4541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133350</xdr:rowOff>
    </xdr:from>
    <xdr:to>
      <xdr:col>81</xdr:col>
      <xdr:colOff>50800</xdr:colOff>
      <xdr:row>60</xdr:row>
      <xdr:rowOff>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4592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38100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13703300" y="10287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29227</xdr:rowOff>
    </xdr:from>
    <xdr:ext cx="405111" cy="259045"/>
    <xdr:sp macro="" textlink="">
      <xdr:nvSpPr>
        <xdr:cNvPr id="604" name="n_1main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605" name="n_2main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105427</xdr:rowOff>
    </xdr:from>
    <xdr:ext cx="405111" cy="259045"/>
    <xdr:sp macro="" textlink="">
      <xdr:nvSpPr>
        <xdr:cNvPr id="606" name="n_3main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3500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a:extLst>
            <a:ext uri="{FF2B5EF4-FFF2-40B4-BE49-F238E27FC236}">
              <a16:creationId xmlns:a16="http://schemas.microsoft.com/office/drawing/2014/main" id="{00000000-0008-0000-0F00-00007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630" name="直線コネクタ 629">
          <a:extLst>
            <a:ext uri="{FF2B5EF4-FFF2-40B4-BE49-F238E27FC236}">
              <a16:creationId xmlns:a16="http://schemas.microsoft.com/office/drawing/2014/main" id="{00000000-0008-0000-0F00-000076020000}"/>
            </a:ext>
          </a:extLst>
        </xdr:cNvPr>
        <xdr:cNvCxnSpPr/>
      </xdr:nvCxnSpPr>
      <xdr:spPr>
        <a:xfrm flipV="1">
          <a:off x="22160864" y="96621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631" name="【保健センター・保健所】&#10;一人当たり面積最小値テキスト">
          <a:extLst>
            <a:ext uri="{FF2B5EF4-FFF2-40B4-BE49-F238E27FC236}">
              <a16:creationId xmlns:a16="http://schemas.microsoft.com/office/drawing/2014/main" id="{00000000-0008-0000-0F00-000077020000}"/>
            </a:ext>
          </a:extLst>
        </xdr:cNvPr>
        <xdr:cNvSpPr txBox="1"/>
      </xdr:nvSpPr>
      <xdr:spPr>
        <a:xfrm>
          <a:off x="22199600" y="1098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632" name="直線コネクタ 631">
          <a:extLst>
            <a:ext uri="{FF2B5EF4-FFF2-40B4-BE49-F238E27FC236}">
              <a16:creationId xmlns:a16="http://schemas.microsoft.com/office/drawing/2014/main" id="{00000000-0008-0000-0F00-000078020000}"/>
            </a:ext>
          </a:extLst>
        </xdr:cNvPr>
        <xdr:cNvCxnSpPr/>
      </xdr:nvCxnSpPr>
      <xdr:spPr>
        <a:xfrm>
          <a:off x="22072600" y="1098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633" name="【保健センター・保健所】&#10;一人当たり面積最大値テキスト">
          <a:extLst>
            <a:ext uri="{FF2B5EF4-FFF2-40B4-BE49-F238E27FC236}">
              <a16:creationId xmlns:a16="http://schemas.microsoft.com/office/drawing/2014/main" id="{00000000-0008-0000-0F00-000079020000}"/>
            </a:ext>
          </a:extLst>
        </xdr:cNvPr>
        <xdr:cNvSpPr txBox="1"/>
      </xdr:nvSpPr>
      <xdr:spPr>
        <a:xfrm>
          <a:off x="22199600" y="9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22072600" y="966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635" name="【保健センター・保健所】&#10;一人当たり面積平均値テキスト">
          <a:extLst>
            <a:ext uri="{FF2B5EF4-FFF2-40B4-BE49-F238E27FC236}">
              <a16:creationId xmlns:a16="http://schemas.microsoft.com/office/drawing/2014/main" id="{00000000-0008-0000-0F00-00007B020000}"/>
            </a:ext>
          </a:extLst>
        </xdr:cNvPr>
        <xdr:cNvSpPr txBox="1"/>
      </xdr:nvSpPr>
      <xdr:spPr>
        <a:xfrm>
          <a:off x="22199600" y="1040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636" name="フローチャート: 判断 635">
          <a:extLst>
            <a:ext uri="{FF2B5EF4-FFF2-40B4-BE49-F238E27FC236}">
              <a16:creationId xmlns:a16="http://schemas.microsoft.com/office/drawing/2014/main" id="{00000000-0008-0000-0F00-00007C020000}"/>
            </a:ext>
          </a:extLst>
        </xdr:cNvPr>
        <xdr:cNvSpPr/>
      </xdr:nvSpPr>
      <xdr:spPr>
        <a:xfrm>
          <a:off x="22110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1272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154957</xdr:rowOff>
    </xdr:from>
    <xdr:ext cx="469744" cy="259045"/>
    <xdr:sp macro="" textlink="">
      <xdr:nvSpPr>
        <xdr:cNvPr id="638" name="n_1aveValue【保健センター・保健所】&#10;一人当たり面積">
          <a:extLst>
            <a:ext uri="{FF2B5EF4-FFF2-40B4-BE49-F238E27FC236}">
              <a16:creationId xmlns:a16="http://schemas.microsoft.com/office/drawing/2014/main" id="{00000000-0008-0000-0F00-00007E020000}"/>
            </a:ext>
          </a:extLst>
        </xdr:cNvPr>
        <xdr:cNvSpPr txBox="1"/>
      </xdr:nvSpPr>
      <xdr:spPr>
        <a:xfrm>
          <a:off x="210757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48260</xdr:rowOff>
    </xdr:from>
    <xdr:to>
      <xdr:col>107</xdr:col>
      <xdr:colOff>101600</xdr:colOff>
      <xdr:row>61</xdr:row>
      <xdr:rowOff>149860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0383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166387</xdr:rowOff>
    </xdr:from>
    <xdr:ext cx="469744" cy="259045"/>
    <xdr:sp macro="" textlink="">
      <xdr:nvSpPr>
        <xdr:cNvPr id="640" name="n_2aveValue【保健センター・保健所】&#10;一人当たり面積">
          <a:extLst>
            <a:ext uri="{FF2B5EF4-FFF2-40B4-BE49-F238E27FC236}">
              <a16:creationId xmlns:a16="http://schemas.microsoft.com/office/drawing/2014/main" id="{00000000-0008-0000-0F00-000080020000}"/>
            </a:ext>
          </a:extLst>
        </xdr:cNvPr>
        <xdr:cNvSpPr txBox="1"/>
      </xdr:nvSpPr>
      <xdr:spPr>
        <a:xfrm>
          <a:off x="20199427" y="1028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162560</xdr:rowOff>
    </xdr:from>
    <xdr:to>
      <xdr:col>102</xdr:col>
      <xdr:colOff>165100</xdr:colOff>
      <xdr:row>61</xdr:row>
      <xdr:rowOff>92710</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94945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109237</xdr:rowOff>
    </xdr:from>
    <xdr:ext cx="469744" cy="259045"/>
    <xdr:sp macro="" textlink="">
      <xdr:nvSpPr>
        <xdr:cNvPr id="642" name="n_3aveValue【保健センター・保健所】&#10;一人当たり面積">
          <a:extLst>
            <a:ext uri="{FF2B5EF4-FFF2-40B4-BE49-F238E27FC236}">
              <a16:creationId xmlns:a16="http://schemas.microsoft.com/office/drawing/2014/main" id="{00000000-0008-0000-0F00-000082020000}"/>
            </a:ext>
          </a:extLst>
        </xdr:cNvPr>
        <xdr:cNvSpPr txBox="1"/>
      </xdr:nvSpPr>
      <xdr:spPr>
        <a:xfrm>
          <a:off x="19310427"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649" name="【保健センター・保健所】&#10;一人当たり面積該当値テキスト">
          <a:extLst>
            <a:ext uri="{FF2B5EF4-FFF2-40B4-BE49-F238E27FC236}">
              <a16:creationId xmlns:a16="http://schemas.microsoft.com/office/drawing/2014/main" id="{00000000-0008-0000-0F00-000089020000}"/>
            </a:ext>
          </a:extLst>
        </xdr:cNvPr>
        <xdr:cNvSpPr txBox="1"/>
      </xdr:nvSpPr>
      <xdr:spPr>
        <a:xfrm>
          <a:off x="22199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132080</xdr:rowOff>
    </xdr:from>
    <xdr:to>
      <xdr:col>112</xdr:col>
      <xdr:colOff>38100</xdr:colOff>
      <xdr:row>63</xdr:row>
      <xdr:rowOff>62230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1272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xdr:rowOff>
    </xdr:from>
    <xdr:to>
      <xdr:col>116</xdr:col>
      <xdr:colOff>63500</xdr:colOff>
      <xdr:row>63</xdr:row>
      <xdr:rowOff>11430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flipV="1">
          <a:off x="21323300" y="108089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135890</xdr:rowOff>
    </xdr:from>
    <xdr:to>
      <xdr:col>107</xdr:col>
      <xdr:colOff>101600</xdr:colOff>
      <xdr:row>63</xdr:row>
      <xdr:rowOff>66040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20383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xdr:rowOff>
    </xdr:from>
    <xdr:to>
      <xdr:col>111</xdr:col>
      <xdr:colOff>177800</xdr:colOff>
      <xdr:row>63</xdr:row>
      <xdr:rowOff>15240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flipV="1">
          <a:off x="20434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139700</xdr:rowOff>
    </xdr:from>
    <xdr:to>
      <xdr:col>102</xdr:col>
      <xdr:colOff>165100</xdr:colOff>
      <xdr:row>63</xdr:row>
      <xdr:rowOff>69850</xdr:rowOff>
    </xdr:to>
    <xdr:sp macro="" textlink="">
      <xdr:nvSpPr>
        <xdr:cNvPr id="654" name="楕円 653">
          <a:extLst>
            <a:ext uri="{FF2B5EF4-FFF2-40B4-BE49-F238E27FC236}">
              <a16:creationId xmlns:a16="http://schemas.microsoft.com/office/drawing/2014/main" id="{00000000-0008-0000-0F00-00008E020000}"/>
            </a:ext>
          </a:extLst>
        </xdr:cNvPr>
        <xdr:cNvSpPr/>
      </xdr:nvSpPr>
      <xdr:spPr>
        <a:xfrm>
          <a:off x="19494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15240</xdr:rowOff>
    </xdr:from>
    <xdr:to>
      <xdr:col>107</xdr:col>
      <xdr:colOff>50800</xdr:colOff>
      <xdr:row>63</xdr:row>
      <xdr:rowOff>19050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19545300" y="108165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53357</xdr:rowOff>
    </xdr:from>
    <xdr:ext cx="469744" cy="259045"/>
    <xdr:sp macro="" textlink="">
      <xdr:nvSpPr>
        <xdr:cNvPr id="656" name="n_1mainValue【保健センター・保健所】&#10;一人当たり面積">
          <a:extLst>
            <a:ext uri="{FF2B5EF4-FFF2-40B4-BE49-F238E27FC236}">
              <a16:creationId xmlns:a16="http://schemas.microsoft.com/office/drawing/2014/main" id="{00000000-0008-0000-0F00-000090020000}"/>
            </a:ext>
          </a:extLst>
        </xdr:cNvPr>
        <xdr:cNvSpPr txBox="1"/>
      </xdr:nvSpPr>
      <xdr:spPr>
        <a:xfrm>
          <a:off x="210757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57167</xdr:rowOff>
    </xdr:from>
    <xdr:ext cx="469744" cy="259045"/>
    <xdr:sp macro="" textlink="">
      <xdr:nvSpPr>
        <xdr:cNvPr id="657" name="n_2mainValue【保健センター・保健所】&#10;一人当たり面積">
          <a:extLst>
            <a:ext uri="{FF2B5EF4-FFF2-40B4-BE49-F238E27FC236}">
              <a16:creationId xmlns:a16="http://schemas.microsoft.com/office/drawing/2014/main" id="{00000000-0008-0000-0F00-000091020000}"/>
            </a:ext>
          </a:extLst>
        </xdr:cNvPr>
        <xdr:cNvSpPr txBox="1"/>
      </xdr:nvSpPr>
      <xdr:spPr>
        <a:xfrm>
          <a:off x="20199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60977</xdr:rowOff>
    </xdr:from>
    <xdr:ext cx="469744" cy="259045"/>
    <xdr:sp macro="" textlink="">
      <xdr:nvSpPr>
        <xdr:cNvPr id="658" name="n_3mainValue【保健センター・保健所】&#10;一人当たり面積">
          <a:extLst>
            <a:ext uri="{FF2B5EF4-FFF2-40B4-BE49-F238E27FC236}">
              <a16:creationId xmlns:a16="http://schemas.microsoft.com/office/drawing/2014/main" id="{00000000-0008-0000-0F00-000092020000}"/>
            </a:ext>
          </a:extLst>
        </xdr:cNvPr>
        <xdr:cNvSpPr txBox="1"/>
      </xdr:nvSpPr>
      <xdr:spPr>
        <a:xfrm>
          <a:off x="193104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8" name="テキスト ボックス 677">
          <a:extLst>
            <a:ext uri="{FF2B5EF4-FFF2-40B4-BE49-F238E27FC236}">
              <a16:creationId xmlns:a16="http://schemas.microsoft.com/office/drawing/2014/main" id="{00000000-0008-0000-0F00-0000A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3" name="【消防施設】&#10;有形固定資産減価償却率グラフ枠">
          <a:extLst>
            <a:ext uri="{FF2B5EF4-FFF2-40B4-BE49-F238E27FC236}">
              <a16:creationId xmlns:a16="http://schemas.microsoft.com/office/drawing/2014/main" id="{00000000-0008-0000-0F00-0000A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flipV="1">
          <a:off x="16318864" y="13435693"/>
          <a:ext cx="0" cy="1316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685" name="【消防施設】&#10;有形固定資産減価償却率最小値テキスト">
          <a:extLst>
            <a:ext uri="{FF2B5EF4-FFF2-40B4-BE49-F238E27FC236}">
              <a16:creationId xmlns:a16="http://schemas.microsoft.com/office/drawing/2014/main" id="{00000000-0008-0000-0F00-0000AD020000}"/>
            </a:ext>
          </a:extLst>
        </xdr:cNvPr>
        <xdr:cNvSpPr txBox="1"/>
      </xdr:nvSpPr>
      <xdr:spPr>
        <a:xfrm>
          <a:off x="16357600" y="147556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6230600" y="14751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687" name="【消防施設】&#10;有形固定資産減価償却率最大値テキスト">
          <a:extLst>
            <a:ext uri="{FF2B5EF4-FFF2-40B4-BE49-F238E27FC236}">
              <a16:creationId xmlns:a16="http://schemas.microsoft.com/office/drawing/2014/main" id="{00000000-0008-0000-0F00-0000AF020000}"/>
            </a:ext>
          </a:extLst>
        </xdr:cNvPr>
        <xdr:cNvSpPr txBox="1"/>
      </xdr:nvSpPr>
      <xdr:spPr>
        <a:xfrm>
          <a:off x="16357600" y="1321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688" name="直線コネクタ 687">
          <a:extLst>
            <a:ext uri="{FF2B5EF4-FFF2-40B4-BE49-F238E27FC236}">
              <a16:creationId xmlns:a16="http://schemas.microsoft.com/office/drawing/2014/main" id="{00000000-0008-0000-0F00-0000B0020000}"/>
            </a:ext>
          </a:extLst>
        </xdr:cNvPr>
        <xdr:cNvCxnSpPr/>
      </xdr:nvCxnSpPr>
      <xdr:spPr>
        <a:xfrm>
          <a:off x="16230600" y="1343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689" name="【消防施設】&#10;有形固定資産減価償却率平均値テキスト">
          <a:extLst>
            <a:ext uri="{FF2B5EF4-FFF2-40B4-BE49-F238E27FC236}">
              <a16:creationId xmlns:a16="http://schemas.microsoft.com/office/drawing/2014/main" id="{00000000-0008-0000-0F00-0000B1020000}"/>
            </a:ext>
          </a:extLst>
        </xdr:cNvPr>
        <xdr:cNvSpPr txBox="1"/>
      </xdr:nvSpPr>
      <xdr:spPr>
        <a:xfrm>
          <a:off x="16357600" y="1394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690" name="フローチャート: 判断 689">
          <a:extLst>
            <a:ext uri="{FF2B5EF4-FFF2-40B4-BE49-F238E27FC236}">
              <a16:creationId xmlns:a16="http://schemas.microsoft.com/office/drawing/2014/main" id="{00000000-0008-0000-0F00-0000B2020000}"/>
            </a:ext>
          </a:extLst>
        </xdr:cNvPr>
        <xdr:cNvSpPr/>
      </xdr:nvSpPr>
      <xdr:spPr>
        <a:xfrm>
          <a:off x="16268700" y="1396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5430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14713</xdr:rowOff>
    </xdr:from>
    <xdr:ext cx="405111" cy="259045"/>
    <xdr:sp macro="" textlink="">
      <xdr:nvSpPr>
        <xdr:cNvPr id="692" name="n_1aveValue【消防施設】&#10;有形固定資産減価償却率">
          <a:extLst>
            <a:ext uri="{FF2B5EF4-FFF2-40B4-BE49-F238E27FC236}">
              <a16:creationId xmlns:a16="http://schemas.microsoft.com/office/drawing/2014/main" id="{00000000-0008-0000-0F00-0000B4020000}"/>
            </a:ext>
          </a:extLst>
        </xdr:cNvPr>
        <xdr:cNvSpPr txBox="1"/>
      </xdr:nvSpPr>
      <xdr:spPr>
        <a:xfrm>
          <a:off x="152660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46082</xdr:rowOff>
    </xdr:from>
    <xdr:to>
      <xdr:col>76</xdr:col>
      <xdr:colOff>165100</xdr:colOff>
      <xdr:row>81</xdr:row>
      <xdr:rowOff>147682</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4541500" y="139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138809</xdr:rowOff>
    </xdr:from>
    <xdr:ext cx="405111" cy="259045"/>
    <xdr:sp macro="" textlink="">
      <xdr:nvSpPr>
        <xdr:cNvPr id="694" name="n_2aveValue【消防施設】&#10;有形固定資産減価償却率">
          <a:extLst>
            <a:ext uri="{FF2B5EF4-FFF2-40B4-BE49-F238E27FC236}">
              <a16:creationId xmlns:a16="http://schemas.microsoft.com/office/drawing/2014/main" id="{00000000-0008-0000-0F00-0000B6020000}"/>
            </a:ext>
          </a:extLst>
        </xdr:cNvPr>
        <xdr:cNvSpPr txBox="1"/>
      </xdr:nvSpPr>
      <xdr:spPr>
        <a:xfrm>
          <a:off x="14389744" y="14026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78739</xdr:rowOff>
    </xdr:from>
    <xdr:to>
      <xdr:col>72</xdr:col>
      <xdr:colOff>38100</xdr:colOff>
      <xdr:row>81</xdr:row>
      <xdr:rowOff>8889</xdr:rowOff>
    </xdr:to>
    <xdr:sp macro="" textlink="">
      <xdr:nvSpPr>
        <xdr:cNvPr id="695" name="フローチャート: 判断 694">
          <a:extLst>
            <a:ext uri="{FF2B5EF4-FFF2-40B4-BE49-F238E27FC236}">
              <a16:creationId xmlns:a16="http://schemas.microsoft.com/office/drawing/2014/main" id="{00000000-0008-0000-0F00-0000B7020000}"/>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25416</xdr:rowOff>
    </xdr:from>
    <xdr:ext cx="405111" cy="259045"/>
    <xdr:sp macro="" textlink="">
      <xdr:nvSpPr>
        <xdr:cNvPr id="696" name="n_3aveValue【消防施設】&#10;有形固定資産減価償却率">
          <a:extLst>
            <a:ext uri="{FF2B5EF4-FFF2-40B4-BE49-F238E27FC236}">
              <a16:creationId xmlns:a16="http://schemas.microsoft.com/office/drawing/2014/main" id="{00000000-0008-0000-0F00-0000B8020000}"/>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99968</xdr:rowOff>
    </xdr:from>
    <xdr:to>
      <xdr:col>85</xdr:col>
      <xdr:colOff>177800</xdr:colOff>
      <xdr:row>80</xdr:row>
      <xdr:rowOff>30118</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6268700" y="1364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122845</xdr:rowOff>
    </xdr:from>
    <xdr:ext cx="405111" cy="259045"/>
    <xdr:sp macro="" textlink="">
      <xdr:nvSpPr>
        <xdr:cNvPr id="703" name="【消防施設】&#10;有形固定資産減価償却率該当値テキスト">
          <a:extLst>
            <a:ext uri="{FF2B5EF4-FFF2-40B4-BE49-F238E27FC236}">
              <a16:creationId xmlns:a16="http://schemas.microsoft.com/office/drawing/2014/main" id="{00000000-0008-0000-0F00-0000BF020000}"/>
            </a:ext>
          </a:extLst>
        </xdr:cNvPr>
        <xdr:cNvSpPr txBox="1"/>
      </xdr:nvSpPr>
      <xdr:spPr>
        <a:xfrm>
          <a:off x="16357600" y="13495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24856</xdr:rowOff>
    </xdr:from>
    <xdr:to>
      <xdr:col>81</xdr:col>
      <xdr:colOff>101600</xdr:colOff>
      <xdr:row>80</xdr:row>
      <xdr:rowOff>126456</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5430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150768</xdr:rowOff>
    </xdr:from>
    <xdr:to>
      <xdr:col>85</xdr:col>
      <xdr:colOff>127000</xdr:colOff>
      <xdr:row>80</xdr:row>
      <xdr:rowOff>75656</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5481300" y="13695318"/>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29755</xdr:rowOff>
    </xdr:from>
    <xdr:to>
      <xdr:col>76</xdr:col>
      <xdr:colOff>165100</xdr:colOff>
      <xdr:row>80</xdr:row>
      <xdr:rowOff>131355</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4541500" y="1374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75656</xdr:rowOff>
    </xdr:from>
    <xdr:to>
      <xdr:col>81</xdr:col>
      <xdr:colOff>50800</xdr:colOff>
      <xdr:row>80</xdr:row>
      <xdr:rowOff>80555</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flipV="1">
          <a:off x="14592300" y="1379165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101600</xdr:rowOff>
    </xdr:from>
    <xdr:to>
      <xdr:col>72</xdr:col>
      <xdr:colOff>38100</xdr:colOff>
      <xdr:row>81</xdr:row>
      <xdr:rowOff>31750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13652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80555</xdr:rowOff>
    </xdr:from>
    <xdr:to>
      <xdr:col>76</xdr:col>
      <xdr:colOff>114300</xdr:colOff>
      <xdr:row>80</xdr:row>
      <xdr:rowOff>152400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flipV="1">
          <a:off x="13703300" y="13796555"/>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142983</xdr:rowOff>
    </xdr:from>
    <xdr:ext cx="405111" cy="259045"/>
    <xdr:sp macro="" textlink="">
      <xdr:nvSpPr>
        <xdr:cNvPr id="710" name="n_1mainValue【消防施設】&#10;有形固定資産減価償却率">
          <a:extLst>
            <a:ext uri="{FF2B5EF4-FFF2-40B4-BE49-F238E27FC236}">
              <a16:creationId xmlns:a16="http://schemas.microsoft.com/office/drawing/2014/main" id="{00000000-0008-0000-0F00-0000C6020000}"/>
            </a:ext>
          </a:extLst>
        </xdr:cNvPr>
        <xdr:cNvSpPr txBox="1"/>
      </xdr:nvSpPr>
      <xdr:spPr>
        <a:xfrm>
          <a:off x="15266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147882</xdr:rowOff>
    </xdr:from>
    <xdr:ext cx="405111" cy="259045"/>
    <xdr:sp macro="" textlink="">
      <xdr:nvSpPr>
        <xdr:cNvPr id="711" name="n_2mainValue【消防施設】&#10;有形固定資産減価償却率">
          <a:extLst>
            <a:ext uri="{FF2B5EF4-FFF2-40B4-BE49-F238E27FC236}">
              <a16:creationId xmlns:a16="http://schemas.microsoft.com/office/drawing/2014/main" id="{00000000-0008-0000-0F00-0000C7020000}"/>
            </a:ext>
          </a:extLst>
        </xdr:cNvPr>
        <xdr:cNvSpPr txBox="1"/>
      </xdr:nvSpPr>
      <xdr:spPr>
        <a:xfrm>
          <a:off x="14389744" y="1352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22877</xdr:rowOff>
    </xdr:from>
    <xdr:ext cx="405111" cy="259045"/>
    <xdr:sp macro="" textlink="">
      <xdr:nvSpPr>
        <xdr:cNvPr id="712" name="n_3mainValue【消防施設】&#10;有形固定資産減価償却率">
          <a:extLst>
            <a:ext uri="{FF2B5EF4-FFF2-40B4-BE49-F238E27FC236}">
              <a16:creationId xmlns:a16="http://schemas.microsoft.com/office/drawing/2014/main" id="{00000000-0008-0000-0F00-0000C8020000}"/>
            </a:ext>
          </a:extLst>
        </xdr:cNvPr>
        <xdr:cNvSpPr txBox="1"/>
      </xdr:nvSpPr>
      <xdr:spPr>
        <a:xfrm>
          <a:off x="13500744" y="1391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1" name="テキスト ボックス 720">
          <a:extLst>
            <a:ext uri="{FF2B5EF4-FFF2-40B4-BE49-F238E27FC236}">
              <a16:creationId xmlns:a16="http://schemas.microsoft.com/office/drawing/2014/main" id="{00000000-0008-0000-0F00-0000D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5" name="【消防施設】&#10;一人当たり面積グラフ枠">
          <a:extLst>
            <a:ext uri="{FF2B5EF4-FFF2-40B4-BE49-F238E27FC236}">
              <a16:creationId xmlns:a16="http://schemas.microsoft.com/office/drawing/2014/main" id="{00000000-0008-0000-0F00-0000DF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22160864" y="13395961"/>
          <a:ext cx="0" cy="1436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737" name="【消防施設】&#10;一人当たり面積最小値テキスト">
          <a:extLst>
            <a:ext uri="{FF2B5EF4-FFF2-40B4-BE49-F238E27FC236}">
              <a16:creationId xmlns:a16="http://schemas.microsoft.com/office/drawing/2014/main" id="{00000000-0008-0000-0F00-0000E1020000}"/>
            </a:ext>
          </a:extLst>
        </xdr:cNvPr>
        <xdr:cNvSpPr txBox="1"/>
      </xdr:nvSpPr>
      <xdr:spPr>
        <a:xfrm>
          <a:off x="22199600" y="1483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22072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739" name="【消防施設】&#10;一人当たり面積最大値テキスト">
          <a:extLst>
            <a:ext uri="{FF2B5EF4-FFF2-40B4-BE49-F238E27FC236}">
              <a16:creationId xmlns:a16="http://schemas.microsoft.com/office/drawing/2014/main" id="{00000000-0008-0000-0F00-0000E3020000}"/>
            </a:ext>
          </a:extLst>
        </xdr:cNvPr>
        <xdr:cNvSpPr txBox="1"/>
      </xdr:nvSpPr>
      <xdr:spPr>
        <a:xfrm>
          <a:off x="22199600" y="1317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22072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41" name="【消防施設】&#10;一人当たり面積平均値テキスト">
          <a:extLst>
            <a:ext uri="{FF2B5EF4-FFF2-40B4-BE49-F238E27FC236}">
              <a16:creationId xmlns:a16="http://schemas.microsoft.com/office/drawing/2014/main" id="{00000000-0008-0000-0F00-0000E5020000}"/>
            </a:ext>
          </a:extLst>
        </xdr:cNvPr>
        <xdr:cNvSpPr txBox="1"/>
      </xdr:nvSpPr>
      <xdr:spPr>
        <a:xfrm>
          <a:off x="22199600" y="1417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21272500" y="143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74947</xdr:rowOff>
    </xdr:from>
    <xdr:ext cx="469744" cy="259045"/>
    <xdr:sp macro="" textlink="">
      <xdr:nvSpPr>
        <xdr:cNvPr id="744" name="n_1aveValue【消防施設】&#10;一人当たり面積">
          <a:extLst>
            <a:ext uri="{FF2B5EF4-FFF2-40B4-BE49-F238E27FC236}">
              <a16:creationId xmlns:a16="http://schemas.microsoft.com/office/drawing/2014/main" id="{00000000-0008-0000-0F00-0000E8020000}"/>
            </a:ext>
          </a:extLst>
        </xdr:cNvPr>
        <xdr:cNvSpPr txBox="1"/>
      </xdr:nvSpPr>
      <xdr:spPr>
        <a:xfrm>
          <a:off x="21075727" y="141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25400</xdr:rowOff>
    </xdr:from>
    <xdr:to>
      <xdr:col>107</xdr:col>
      <xdr:colOff>101600</xdr:colOff>
      <xdr:row>83</xdr:row>
      <xdr:rowOff>127000</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143527</xdr:rowOff>
    </xdr:from>
    <xdr:ext cx="469744" cy="259045"/>
    <xdr:sp macro="" textlink="">
      <xdr:nvSpPr>
        <xdr:cNvPr id="746" name="n_2aveValue【消防施設】&#10;一人当たり面積">
          <a:extLst>
            <a:ext uri="{FF2B5EF4-FFF2-40B4-BE49-F238E27FC236}">
              <a16:creationId xmlns:a16="http://schemas.microsoft.com/office/drawing/2014/main" id="{00000000-0008-0000-0F00-0000EA020000}"/>
            </a:ext>
          </a:extLst>
        </xdr:cNvPr>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97789</xdr:rowOff>
    </xdr:from>
    <xdr:to>
      <xdr:col>102</xdr:col>
      <xdr:colOff>165100</xdr:colOff>
      <xdr:row>84</xdr:row>
      <xdr:rowOff>27939</xdr:rowOff>
    </xdr:to>
    <xdr:sp macro="" textlink="">
      <xdr:nvSpPr>
        <xdr:cNvPr id="747" name="フローチャート: 判断 746">
          <a:extLst>
            <a:ext uri="{FF2B5EF4-FFF2-40B4-BE49-F238E27FC236}">
              <a16:creationId xmlns:a16="http://schemas.microsoft.com/office/drawing/2014/main" id="{00000000-0008-0000-0F00-0000EB020000}"/>
            </a:ext>
          </a:extLst>
        </xdr:cNvPr>
        <xdr:cNvSpPr/>
      </xdr:nvSpPr>
      <xdr:spPr>
        <a:xfrm>
          <a:off x="19494500" y="1432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44466</xdr:rowOff>
    </xdr:from>
    <xdr:ext cx="469744" cy="259045"/>
    <xdr:sp macro="" textlink="">
      <xdr:nvSpPr>
        <xdr:cNvPr id="748" name="n_3aveValue【消防施設】&#10;一人当たり面積">
          <a:extLst>
            <a:ext uri="{FF2B5EF4-FFF2-40B4-BE49-F238E27FC236}">
              <a16:creationId xmlns:a16="http://schemas.microsoft.com/office/drawing/2014/main" id="{00000000-0008-0000-0F00-0000EC020000}"/>
            </a:ext>
          </a:extLst>
        </xdr:cNvPr>
        <xdr:cNvSpPr txBox="1"/>
      </xdr:nvSpPr>
      <xdr:spPr>
        <a:xfrm>
          <a:off x="19310427" y="1410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90170</xdr:rowOff>
    </xdr:from>
    <xdr:to>
      <xdr:col>116</xdr:col>
      <xdr:colOff>114300</xdr:colOff>
      <xdr:row>85</xdr:row>
      <xdr:rowOff>20320</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221107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68597</xdr:rowOff>
    </xdr:from>
    <xdr:ext cx="469744" cy="259045"/>
    <xdr:sp macro="" textlink="">
      <xdr:nvSpPr>
        <xdr:cNvPr id="755" name="【消防施設】&#10;一人当たり面積該当値テキスト">
          <a:extLst>
            <a:ext uri="{FF2B5EF4-FFF2-40B4-BE49-F238E27FC236}">
              <a16:creationId xmlns:a16="http://schemas.microsoft.com/office/drawing/2014/main" id="{00000000-0008-0000-0F00-0000F3020000}"/>
            </a:ext>
          </a:extLst>
        </xdr:cNvPr>
        <xdr:cNvSpPr txBox="1"/>
      </xdr:nvSpPr>
      <xdr:spPr>
        <a:xfrm>
          <a:off x="22199600"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97789</xdr:rowOff>
    </xdr:from>
    <xdr:to>
      <xdr:col>112</xdr:col>
      <xdr:colOff>38100</xdr:colOff>
      <xdr:row>85</xdr:row>
      <xdr:rowOff>27939</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21272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140970</xdr:rowOff>
    </xdr:from>
    <xdr:to>
      <xdr:col>116</xdr:col>
      <xdr:colOff>63500</xdr:colOff>
      <xdr:row>84</xdr:row>
      <xdr:rowOff>148589</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flipV="1">
          <a:off x="21323300" y="145427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105411</xdr:rowOff>
    </xdr:from>
    <xdr:to>
      <xdr:col>107</xdr:col>
      <xdr:colOff>101600</xdr:colOff>
      <xdr:row>85</xdr:row>
      <xdr:rowOff>35561</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20383500" y="145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148589</xdr:rowOff>
    </xdr:from>
    <xdr:to>
      <xdr:col>111</xdr:col>
      <xdr:colOff>177800</xdr:colOff>
      <xdr:row>84</xdr:row>
      <xdr:rowOff>156211</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flipV="1">
          <a:off x="20434300" y="145503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9494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156211</xdr:rowOff>
    </xdr:from>
    <xdr:to>
      <xdr:col>107</xdr:col>
      <xdr:colOff>50800</xdr:colOff>
      <xdr:row>84</xdr:row>
      <xdr:rowOff>160020</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9545300" y="145580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19066</xdr:rowOff>
    </xdr:from>
    <xdr:ext cx="469744" cy="259045"/>
    <xdr:sp macro="" textlink="">
      <xdr:nvSpPr>
        <xdr:cNvPr id="762" name="n_1mainValue【消防施設】&#10;一人当たり面積">
          <a:extLst>
            <a:ext uri="{FF2B5EF4-FFF2-40B4-BE49-F238E27FC236}">
              <a16:creationId xmlns:a16="http://schemas.microsoft.com/office/drawing/2014/main" id="{00000000-0008-0000-0F00-0000FA020000}"/>
            </a:ext>
          </a:extLst>
        </xdr:cNvPr>
        <xdr:cNvSpPr txBox="1"/>
      </xdr:nvSpPr>
      <xdr:spPr>
        <a:xfrm>
          <a:off x="21075727" y="1459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26688</xdr:rowOff>
    </xdr:from>
    <xdr:ext cx="469744" cy="259045"/>
    <xdr:sp macro="" textlink="">
      <xdr:nvSpPr>
        <xdr:cNvPr id="763" name="n_2mainValue【消防施設】&#10;一人当たり面積">
          <a:extLst>
            <a:ext uri="{FF2B5EF4-FFF2-40B4-BE49-F238E27FC236}">
              <a16:creationId xmlns:a16="http://schemas.microsoft.com/office/drawing/2014/main" id="{00000000-0008-0000-0F00-0000FB020000}"/>
            </a:ext>
          </a:extLst>
        </xdr:cNvPr>
        <xdr:cNvSpPr txBox="1"/>
      </xdr:nvSpPr>
      <xdr:spPr>
        <a:xfrm>
          <a:off x="20199427" y="1459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30497</xdr:rowOff>
    </xdr:from>
    <xdr:ext cx="469744" cy="259045"/>
    <xdr:sp macro="" textlink="">
      <xdr:nvSpPr>
        <xdr:cNvPr id="764" name="n_3mainValue【消防施設】&#10;一人当たり面積">
          <a:extLst>
            <a:ext uri="{FF2B5EF4-FFF2-40B4-BE49-F238E27FC236}">
              <a16:creationId xmlns:a16="http://schemas.microsoft.com/office/drawing/2014/main" id="{00000000-0008-0000-0F00-0000FC020000}"/>
            </a:ext>
          </a:extLst>
        </xdr:cNvPr>
        <xdr:cNvSpPr txBox="1"/>
      </xdr:nvSpPr>
      <xdr:spPr>
        <a:xfrm>
          <a:off x="19310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5" name="直線コネクタ 774">
          <a:extLst>
            <a:ext uri="{FF2B5EF4-FFF2-40B4-BE49-F238E27FC236}">
              <a16:creationId xmlns:a16="http://schemas.microsoft.com/office/drawing/2014/main" id="{00000000-0008-0000-0F00-000007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7" name="直線コネクタ 776">
          <a:extLst>
            <a:ext uri="{FF2B5EF4-FFF2-40B4-BE49-F238E27FC236}">
              <a16:creationId xmlns:a16="http://schemas.microsoft.com/office/drawing/2014/main" id="{00000000-0008-0000-0F00-000009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80" name="テキスト ボックス 779">
          <a:extLst>
            <a:ext uri="{FF2B5EF4-FFF2-40B4-BE49-F238E27FC236}">
              <a16:creationId xmlns:a16="http://schemas.microsoft.com/office/drawing/2014/main" id="{00000000-0008-0000-0F00-00000C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a:extLst>
            <a:ext uri="{FF2B5EF4-FFF2-40B4-BE49-F238E27FC236}">
              <a16:creationId xmlns:a16="http://schemas.microsoft.com/office/drawing/2014/main" id="{00000000-0008-0000-0F00-00001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flipV="1">
          <a:off x="16318864" y="17139557"/>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791" name="【庁舎】&#10;有形固定資産減価償却率最小値テキスト">
          <a:extLst>
            <a:ext uri="{FF2B5EF4-FFF2-40B4-BE49-F238E27FC236}">
              <a16:creationId xmlns:a16="http://schemas.microsoft.com/office/drawing/2014/main" id="{00000000-0008-0000-0F00-000017030000}"/>
            </a:ext>
          </a:extLst>
        </xdr:cNvPr>
        <xdr:cNvSpPr txBox="1"/>
      </xdr:nvSpPr>
      <xdr:spPr>
        <a:xfrm>
          <a:off x="16357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792" name="直線コネクタ 791">
          <a:extLst>
            <a:ext uri="{FF2B5EF4-FFF2-40B4-BE49-F238E27FC236}">
              <a16:creationId xmlns:a16="http://schemas.microsoft.com/office/drawing/2014/main" id="{00000000-0008-0000-0F00-000018030000}"/>
            </a:ext>
          </a:extLst>
        </xdr:cNvPr>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793" name="【庁舎】&#10;有形固定資産減価償却率最大値テキスト">
          <a:extLst>
            <a:ext uri="{FF2B5EF4-FFF2-40B4-BE49-F238E27FC236}">
              <a16:creationId xmlns:a16="http://schemas.microsoft.com/office/drawing/2014/main" id="{00000000-0008-0000-0F00-000019030000}"/>
            </a:ext>
          </a:extLst>
        </xdr:cNvPr>
        <xdr:cNvSpPr txBox="1"/>
      </xdr:nvSpPr>
      <xdr:spPr>
        <a:xfrm>
          <a:off x="16357600" y="1691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6230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795" name="【庁舎】&#10;有形固定資産減価償却率平均値テキスト">
          <a:extLst>
            <a:ext uri="{FF2B5EF4-FFF2-40B4-BE49-F238E27FC236}">
              <a16:creationId xmlns:a16="http://schemas.microsoft.com/office/drawing/2014/main" id="{00000000-0008-0000-0F00-00001B030000}"/>
            </a:ext>
          </a:extLst>
        </xdr:cNvPr>
        <xdr:cNvSpPr txBox="1"/>
      </xdr:nvSpPr>
      <xdr:spPr>
        <a:xfrm>
          <a:off x="16357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6268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54305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46282</xdr:rowOff>
    </xdr:from>
    <xdr:ext cx="405111" cy="259045"/>
    <xdr:sp macro="" textlink="">
      <xdr:nvSpPr>
        <xdr:cNvPr id="798" name="n_1aveValue【庁舎】&#10;有形固定資産減価償却率">
          <a:extLst>
            <a:ext uri="{FF2B5EF4-FFF2-40B4-BE49-F238E27FC236}">
              <a16:creationId xmlns:a16="http://schemas.microsoft.com/office/drawing/2014/main" id="{00000000-0008-0000-0F00-00001E030000}"/>
            </a:ext>
          </a:extLst>
        </xdr:cNvPr>
        <xdr:cNvSpPr txBox="1"/>
      </xdr:nvSpPr>
      <xdr:spPr>
        <a:xfrm>
          <a:off x="15266044" y="1787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2539</xdr:rowOff>
    </xdr:from>
    <xdr:to>
      <xdr:col>76</xdr:col>
      <xdr:colOff>165100</xdr:colOff>
      <xdr:row>104</xdr:row>
      <xdr:rowOff>104139</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14541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95266</xdr:rowOff>
    </xdr:from>
    <xdr:ext cx="405111" cy="259045"/>
    <xdr:sp macro="" textlink="">
      <xdr:nvSpPr>
        <xdr:cNvPr id="800" name="n_2aveValue【庁舎】&#10;有形固定資産減価償却率">
          <a:extLst>
            <a:ext uri="{FF2B5EF4-FFF2-40B4-BE49-F238E27FC236}">
              <a16:creationId xmlns:a16="http://schemas.microsoft.com/office/drawing/2014/main" id="{00000000-0008-0000-0F00-000020030000}"/>
            </a:ext>
          </a:extLst>
        </xdr:cNvPr>
        <xdr:cNvSpPr txBox="1"/>
      </xdr:nvSpPr>
      <xdr:spPr>
        <a:xfrm>
          <a:off x="14389744"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128270</xdr:rowOff>
    </xdr:from>
    <xdr:to>
      <xdr:col>72</xdr:col>
      <xdr:colOff>38100</xdr:colOff>
      <xdr:row>104</xdr:row>
      <xdr:rowOff>58420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1365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104</xdr:row>
      <xdr:rowOff>49547</xdr:rowOff>
    </xdr:from>
    <xdr:ext cx="405111" cy="259045"/>
    <xdr:sp macro="" textlink="">
      <xdr:nvSpPr>
        <xdr:cNvPr id="802" name="n_3aveValue【庁舎】&#10;有形固定資産減価償却率">
          <a:extLst>
            <a:ext uri="{FF2B5EF4-FFF2-40B4-BE49-F238E27FC236}">
              <a16:creationId xmlns:a16="http://schemas.microsoft.com/office/drawing/2014/main" id="{00000000-0008-0000-0F00-000022030000}"/>
            </a:ext>
          </a:extLst>
        </xdr:cNvPr>
        <xdr:cNvSpPr txBox="1"/>
      </xdr:nvSpPr>
      <xdr:spPr>
        <a:xfrm>
          <a:off x="13500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120106</xdr:rowOff>
    </xdr:from>
    <xdr:to>
      <xdr:col>85</xdr:col>
      <xdr:colOff>177800</xdr:colOff>
      <xdr:row>101</xdr:row>
      <xdr:rowOff>50256</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16268700" y="172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142983</xdr:rowOff>
    </xdr:from>
    <xdr:ext cx="405111" cy="259045"/>
    <xdr:sp macro="" textlink="">
      <xdr:nvSpPr>
        <xdr:cNvPr id="809" name="【庁舎】&#10;有形固定資産減価償却率該当値テキスト">
          <a:extLst>
            <a:ext uri="{FF2B5EF4-FFF2-40B4-BE49-F238E27FC236}">
              <a16:creationId xmlns:a16="http://schemas.microsoft.com/office/drawing/2014/main" id="{00000000-0008-0000-0F00-000029030000}"/>
            </a:ext>
          </a:extLst>
        </xdr:cNvPr>
        <xdr:cNvSpPr txBox="1"/>
      </xdr:nvSpPr>
      <xdr:spPr>
        <a:xfrm>
          <a:off x="16357600" y="1711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131536</xdr:rowOff>
    </xdr:from>
    <xdr:to>
      <xdr:col>81</xdr:col>
      <xdr:colOff>101600</xdr:colOff>
      <xdr:row>101</xdr:row>
      <xdr:rowOff>61686</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15430500" y="172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170906</xdr:rowOff>
    </xdr:from>
    <xdr:to>
      <xdr:col>85</xdr:col>
      <xdr:colOff>127000</xdr:colOff>
      <xdr:row>101</xdr:row>
      <xdr:rowOff>10886</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15481300" y="17315906"/>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147864</xdr:rowOff>
    </xdr:from>
    <xdr:to>
      <xdr:col>76</xdr:col>
      <xdr:colOff>165100</xdr:colOff>
      <xdr:row>101</xdr:row>
      <xdr:rowOff>78014</xdr:rowOff>
    </xdr:to>
    <xdr:sp macro="" textlink="">
      <xdr:nvSpPr>
        <xdr:cNvPr id="812" name="楕円 811">
          <a:extLst>
            <a:ext uri="{FF2B5EF4-FFF2-40B4-BE49-F238E27FC236}">
              <a16:creationId xmlns:a16="http://schemas.microsoft.com/office/drawing/2014/main" id="{00000000-0008-0000-0F00-00002C030000}"/>
            </a:ext>
          </a:extLst>
        </xdr:cNvPr>
        <xdr:cNvSpPr/>
      </xdr:nvSpPr>
      <xdr:spPr>
        <a:xfrm>
          <a:off x="14541500" y="1729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10886</xdr:rowOff>
    </xdr:from>
    <xdr:to>
      <xdr:col>81</xdr:col>
      <xdr:colOff>50800</xdr:colOff>
      <xdr:row>101</xdr:row>
      <xdr:rowOff>27214</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flipV="1">
          <a:off x="14592300" y="1732733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165826</xdr:rowOff>
    </xdr:from>
    <xdr:to>
      <xdr:col>72</xdr:col>
      <xdr:colOff>38100</xdr:colOff>
      <xdr:row>101</xdr:row>
      <xdr:rowOff>95976</xdr:rowOff>
    </xdr:to>
    <xdr:sp macro="" textlink="">
      <xdr:nvSpPr>
        <xdr:cNvPr id="814" name="楕円 813">
          <a:extLst>
            <a:ext uri="{FF2B5EF4-FFF2-40B4-BE49-F238E27FC236}">
              <a16:creationId xmlns:a16="http://schemas.microsoft.com/office/drawing/2014/main" id="{00000000-0008-0000-0F00-00002E030000}"/>
            </a:ext>
          </a:extLst>
        </xdr:cNvPr>
        <xdr:cNvSpPr/>
      </xdr:nvSpPr>
      <xdr:spPr>
        <a:xfrm>
          <a:off x="13652500" y="1731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27214</xdr:rowOff>
    </xdr:from>
    <xdr:to>
      <xdr:col>76</xdr:col>
      <xdr:colOff>114300</xdr:colOff>
      <xdr:row>101</xdr:row>
      <xdr:rowOff>45176</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flipV="1">
          <a:off x="13703300" y="1734366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99</xdr:row>
      <xdr:rowOff>78213</xdr:rowOff>
    </xdr:from>
    <xdr:ext cx="405111" cy="259045"/>
    <xdr:sp macro="" textlink="">
      <xdr:nvSpPr>
        <xdr:cNvPr id="816" name="n_1mainValue【庁舎】&#10;有形固定資産減価償却率">
          <a:extLst>
            <a:ext uri="{FF2B5EF4-FFF2-40B4-BE49-F238E27FC236}">
              <a16:creationId xmlns:a16="http://schemas.microsoft.com/office/drawing/2014/main" id="{00000000-0008-0000-0F00-000030030000}"/>
            </a:ext>
          </a:extLst>
        </xdr:cNvPr>
        <xdr:cNvSpPr txBox="1"/>
      </xdr:nvSpPr>
      <xdr:spPr>
        <a:xfrm>
          <a:off x="15266044" y="17051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94541</xdr:rowOff>
    </xdr:from>
    <xdr:ext cx="405111" cy="259045"/>
    <xdr:sp macro="" textlink="">
      <xdr:nvSpPr>
        <xdr:cNvPr id="817" name="n_2mainValue【庁舎】&#10;有形固定資産減価償却率">
          <a:extLst>
            <a:ext uri="{FF2B5EF4-FFF2-40B4-BE49-F238E27FC236}">
              <a16:creationId xmlns:a16="http://schemas.microsoft.com/office/drawing/2014/main" id="{00000000-0008-0000-0F00-000031030000}"/>
            </a:ext>
          </a:extLst>
        </xdr:cNvPr>
        <xdr:cNvSpPr txBox="1"/>
      </xdr:nvSpPr>
      <xdr:spPr>
        <a:xfrm>
          <a:off x="14389744" y="1706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112503</xdr:rowOff>
    </xdr:from>
    <xdr:ext cx="405111" cy="259045"/>
    <xdr:sp macro="" textlink="">
      <xdr:nvSpPr>
        <xdr:cNvPr id="818" name="n_3mainValue【庁舎】&#10;有形固定資産減価償却率">
          <a:extLst>
            <a:ext uri="{FF2B5EF4-FFF2-40B4-BE49-F238E27FC236}">
              <a16:creationId xmlns:a16="http://schemas.microsoft.com/office/drawing/2014/main" id="{00000000-0008-0000-0F00-000032030000}"/>
            </a:ext>
          </a:extLst>
        </xdr:cNvPr>
        <xdr:cNvSpPr txBox="1"/>
      </xdr:nvSpPr>
      <xdr:spPr>
        <a:xfrm>
          <a:off x="13500744" y="1708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32" name="テキスト ボックス 831">
          <a:extLst>
            <a:ext uri="{FF2B5EF4-FFF2-40B4-BE49-F238E27FC236}">
              <a16:creationId xmlns:a16="http://schemas.microsoft.com/office/drawing/2014/main" id="{00000000-0008-0000-0F00-00004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34" name="テキスト ボックス 833">
          <a:extLst>
            <a:ext uri="{FF2B5EF4-FFF2-40B4-BE49-F238E27FC236}">
              <a16:creationId xmlns:a16="http://schemas.microsoft.com/office/drawing/2014/main" id="{00000000-0008-0000-0F00-00004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36" name="テキスト ボックス 835">
          <a:extLst>
            <a:ext uri="{FF2B5EF4-FFF2-40B4-BE49-F238E27FC236}">
              <a16:creationId xmlns:a16="http://schemas.microsoft.com/office/drawing/2014/main" id="{00000000-0008-0000-0F00-00004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38" name="テキスト ボックス 837">
          <a:extLst>
            <a:ext uri="{FF2B5EF4-FFF2-40B4-BE49-F238E27FC236}">
              <a16:creationId xmlns:a16="http://schemas.microsoft.com/office/drawing/2014/main" id="{00000000-0008-0000-0F00-00004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3" name="【庁舎】&#10;一人当たり面積グラフ枠">
          <a:extLst>
            <a:ext uri="{FF2B5EF4-FFF2-40B4-BE49-F238E27FC236}">
              <a16:creationId xmlns:a16="http://schemas.microsoft.com/office/drawing/2014/main" id="{00000000-0008-0000-0F00-00004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flipV="1">
          <a:off x="22160864" y="17241882"/>
          <a:ext cx="0" cy="132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845" name="【庁舎】&#10;一人当たり面積最小値テキスト">
          <a:extLst>
            <a:ext uri="{FF2B5EF4-FFF2-40B4-BE49-F238E27FC236}">
              <a16:creationId xmlns:a16="http://schemas.microsoft.com/office/drawing/2014/main" id="{00000000-0008-0000-0F00-00004D030000}"/>
            </a:ext>
          </a:extLst>
        </xdr:cNvPr>
        <xdr:cNvSpPr txBox="1"/>
      </xdr:nvSpPr>
      <xdr:spPr>
        <a:xfrm>
          <a:off x="22199600"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22072600" y="1856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847" name="【庁舎】&#10;一人当たり面積最大値テキスト">
          <a:extLst>
            <a:ext uri="{FF2B5EF4-FFF2-40B4-BE49-F238E27FC236}">
              <a16:creationId xmlns:a16="http://schemas.microsoft.com/office/drawing/2014/main" id="{00000000-0008-0000-0F00-00004F030000}"/>
            </a:ext>
          </a:extLst>
        </xdr:cNvPr>
        <xdr:cNvSpPr txBox="1"/>
      </xdr:nvSpPr>
      <xdr:spPr>
        <a:xfrm>
          <a:off x="22199600" y="17017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22072600" y="172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849" name="【庁舎】&#10;一人当たり面積平均値テキスト">
          <a:extLst>
            <a:ext uri="{FF2B5EF4-FFF2-40B4-BE49-F238E27FC236}">
              <a16:creationId xmlns:a16="http://schemas.microsoft.com/office/drawing/2014/main" id="{00000000-0008-0000-0F00-000051030000}"/>
            </a:ext>
          </a:extLst>
        </xdr:cNvPr>
        <xdr:cNvSpPr txBox="1"/>
      </xdr:nvSpPr>
      <xdr:spPr>
        <a:xfrm>
          <a:off x="22199600" y="18048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850" name="フローチャート: 判断 849">
          <a:extLst>
            <a:ext uri="{FF2B5EF4-FFF2-40B4-BE49-F238E27FC236}">
              <a16:creationId xmlns:a16="http://schemas.microsoft.com/office/drawing/2014/main" id="{00000000-0008-0000-0F00-000052030000}"/>
            </a:ext>
          </a:extLst>
        </xdr:cNvPr>
        <xdr:cNvSpPr/>
      </xdr:nvSpPr>
      <xdr:spPr>
        <a:xfrm>
          <a:off x="22110700" y="18196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851" name="フローチャート: 判断 850">
          <a:extLst>
            <a:ext uri="{FF2B5EF4-FFF2-40B4-BE49-F238E27FC236}">
              <a16:creationId xmlns:a16="http://schemas.microsoft.com/office/drawing/2014/main" id="{00000000-0008-0000-0F00-000053030000}"/>
            </a:ext>
          </a:extLst>
        </xdr:cNvPr>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4734</xdr:rowOff>
    </xdr:from>
    <xdr:ext cx="469744" cy="259045"/>
    <xdr:sp macro="" textlink="">
      <xdr:nvSpPr>
        <xdr:cNvPr id="852" name="n_1aveValue【庁舎】&#10;一人当たり面積">
          <a:extLst>
            <a:ext uri="{FF2B5EF4-FFF2-40B4-BE49-F238E27FC236}">
              <a16:creationId xmlns:a16="http://schemas.microsoft.com/office/drawing/2014/main" id="{00000000-0008-0000-0F00-000054030000}"/>
            </a:ext>
          </a:extLst>
        </xdr:cNvPr>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70031</xdr:rowOff>
    </xdr:from>
    <xdr:to>
      <xdr:col>107</xdr:col>
      <xdr:colOff>101600</xdr:colOff>
      <xdr:row>107</xdr:row>
      <xdr:rowOff>181</xdr:rowOff>
    </xdr:to>
    <xdr:sp macro="" textlink="">
      <xdr:nvSpPr>
        <xdr:cNvPr id="853" name="フローチャート: 判断 852">
          <a:extLst>
            <a:ext uri="{FF2B5EF4-FFF2-40B4-BE49-F238E27FC236}">
              <a16:creationId xmlns:a16="http://schemas.microsoft.com/office/drawing/2014/main" id="{00000000-0008-0000-0F00-000055030000}"/>
            </a:ext>
          </a:extLst>
        </xdr:cNvPr>
        <xdr:cNvSpPr/>
      </xdr:nvSpPr>
      <xdr:spPr>
        <a:xfrm>
          <a:off x="20383500" y="1824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16708</xdr:rowOff>
    </xdr:from>
    <xdr:ext cx="469744" cy="259045"/>
    <xdr:sp macro="" textlink="">
      <xdr:nvSpPr>
        <xdr:cNvPr id="854" name="n_2aveValue【庁舎】&#10;一人当たり面積">
          <a:extLst>
            <a:ext uri="{FF2B5EF4-FFF2-40B4-BE49-F238E27FC236}">
              <a16:creationId xmlns:a16="http://schemas.microsoft.com/office/drawing/2014/main" id="{00000000-0008-0000-0F00-000056030000}"/>
            </a:ext>
          </a:extLst>
        </xdr:cNvPr>
        <xdr:cNvSpPr txBox="1"/>
      </xdr:nvSpPr>
      <xdr:spPr>
        <a:xfrm>
          <a:off x="20199427" y="1801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109220</xdr:rowOff>
    </xdr:from>
    <xdr:to>
      <xdr:col>102</xdr:col>
      <xdr:colOff>165100</xdr:colOff>
      <xdr:row>107</xdr:row>
      <xdr:rowOff>39370</xdr:rowOff>
    </xdr:to>
    <xdr:sp macro="" textlink="">
      <xdr:nvSpPr>
        <xdr:cNvPr id="855" name="フローチャート: 判断 854">
          <a:extLst>
            <a:ext uri="{FF2B5EF4-FFF2-40B4-BE49-F238E27FC236}">
              <a16:creationId xmlns:a16="http://schemas.microsoft.com/office/drawing/2014/main" id="{00000000-0008-0000-0F00-000057030000}"/>
            </a:ext>
          </a:extLst>
        </xdr:cNvPr>
        <xdr:cNvSpPr/>
      </xdr:nvSpPr>
      <xdr:spPr>
        <a:xfrm>
          <a:off x="194945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55897</xdr:rowOff>
    </xdr:from>
    <xdr:ext cx="469744" cy="259045"/>
    <xdr:sp macro="" textlink="">
      <xdr:nvSpPr>
        <xdr:cNvPr id="856" name="n_3aveValue【庁舎】&#10;一人当たり面積">
          <a:extLst>
            <a:ext uri="{FF2B5EF4-FFF2-40B4-BE49-F238E27FC236}">
              <a16:creationId xmlns:a16="http://schemas.microsoft.com/office/drawing/2014/main" id="{00000000-0008-0000-0F00-000058030000}"/>
            </a:ext>
          </a:extLst>
        </xdr:cNvPr>
        <xdr:cNvSpPr txBox="1"/>
      </xdr:nvSpPr>
      <xdr:spPr>
        <a:xfrm>
          <a:off x="193104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57" name="テキスト ボックス 856">
          <a:extLst>
            <a:ext uri="{FF2B5EF4-FFF2-40B4-BE49-F238E27FC236}">
              <a16:creationId xmlns:a16="http://schemas.microsoft.com/office/drawing/2014/main" id="{00000000-0008-0000-0F00-00005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F00-00005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39007</xdr:rowOff>
    </xdr:from>
    <xdr:to>
      <xdr:col>116</xdr:col>
      <xdr:colOff>114300</xdr:colOff>
      <xdr:row>107</xdr:row>
      <xdr:rowOff>140607</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22110700" y="1838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17434</xdr:rowOff>
    </xdr:from>
    <xdr:ext cx="469744" cy="259045"/>
    <xdr:sp macro="" textlink="">
      <xdr:nvSpPr>
        <xdr:cNvPr id="863" name="【庁舎】&#10;一人当たり面積該当値テキスト">
          <a:extLst>
            <a:ext uri="{FF2B5EF4-FFF2-40B4-BE49-F238E27FC236}">
              <a16:creationId xmlns:a16="http://schemas.microsoft.com/office/drawing/2014/main" id="{00000000-0008-0000-0F00-00005F030000}"/>
            </a:ext>
          </a:extLst>
        </xdr:cNvPr>
        <xdr:cNvSpPr txBox="1"/>
      </xdr:nvSpPr>
      <xdr:spPr>
        <a:xfrm>
          <a:off x="22199600" y="1836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44450</xdr:rowOff>
    </xdr:from>
    <xdr:to>
      <xdr:col>112</xdr:col>
      <xdr:colOff>38100</xdr:colOff>
      <xdr:row>107</xdr:row>
      <xdr:rowOff>146050</xdr:rowOff>
    </xdr:to>
    <xdr:sp macro="" textlink="">
      <xdr:nvSpPr>
        <xdr:cNvPr id="864" name="楕円 863">
          <a:extLst>
            <a:ext uri="{FF2B5EF4-FFF2-40B4-BE49-F238E27FC236}">
              <a16:creationId xmlns:a16="http://schemas.microsoft.com/office/drawing/2014/main" id="{00000000-0008-0000-0F00-000060030000}"/>
            </a:ext>
          </a:extLst>
        </xdr:cNvPr>
        <xdr:cNvSpPr/>
      </xdr:nvSpPr>
      <xdr:spPr>
        <a:xfrm>
          <a:off x="21272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89807</xdr:rowOff>
    </xdr:from>
    <xdr:to>
      <xdr:col>116</xdr:col>
      <xdr:colOff>63500</xdr:colOff>
      <xdr:row>107</xdr:row>
      <xdr:rowOff>95250</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21323300" y="1843495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49893</xdr:rowOff>
    </xdr:from>
    <xdr:to>
      <xdr:col>107</xdr:col>
      <xdr:colOff>101600</xdr:colOff>
      <xdr:row>107</xdr:row>
      <xdr:rowOff>151493</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2038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95250</xdr:rowOff>
    </xdr:from>
    <xdr:to>
      <xdr:col>111</xdr:col>
      <xdr:colOff>177800</xdr:colOff>
      <xdr:row>107</xdr:row>
      <xdr:rowOff>100693</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flipV="1">
          <a:off x="20434300" y="18440400"/>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53158</xdr:rowOff>
    </xdr:from>
    <xdr:to>
      <xdr:col>102</xdr:col>
      <xdr:colOff>165100</xdr:colOff>
      <xdr:row>107</xdr:row>
      <xdr:rowOff>154758</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9494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100693</xdr:rowOff>
    </xdr:from>
    <xdr:to>
      <xdr:col>107</xdr:col>
      <xdr:colOff>50800</xdr:colOff>
      <xdr:row>107</xdr:row>
      <xdr:rowOff>103958</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flipV="1">
          <a:off x="19545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137177</xdr:rowOff>
    </xdr:from>
    <xdr:ext cx="469744" cy="259045"/>
    <xdr:sp macro="" textlink="">
      <xdr:nvSpPr>
        <xdr:cNvPr id="870" name="n_1mainValue【庁舎】&#10;一人当たり面積">
          <a:extLst>
            <a:ext uri="{FF2B5EF4-FFF2-40B4-BE49-F238E27FC236}">
              <a16:creationId xmlns:a16="http://schemas.microsoft.com/office/drawing/2014/main" id="{00000000-0008-0000-0F00-000066030000}"/>
            </a:ext>
          </a:extLst>
        </xdr:cNvPr>
        <xdr:cNvSpPr txBox="1"/>
      </xdr:nvSpPr>
      <xdr:spPr>
        <a:xfrm>
          <a:off x="21075727"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142620</xdr:rowOff>
    </xdr:from>
    <xdr:ext cx="469744" cy="259045"/>
    <xdr:sp macro="" textlink="">
      <xdr:nvSpPr>
        <xdr:cNvPr id="871" name="n_2mainValue【庁舎】&#10;一人当たり面積">
          <a:extLst>
            <a:ext uri="{FF2B5EF4-FFF2-40B4-BE49-F238E27FC236}">
              <a16:creationId xmlns:a16="http://schemas.microsoft.com/office/drawing/2014/main" id="{00000000-0008-0000-0F00-000067030000}"/>
            </a:ext>
          </a:extLst>
        </xdr:cNvPr>
        <xdr:cNvSpPr txBox="1"/>
      </xdr:nvSpPr>
      <xdr:spPr>
        <a:xfrm>
          <a:off x="201994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145885</xdr:rowOff>
    </xdr:from>
    <xdr:ext cx="469744" cy="259045"/>
    <xdr:sp macro="" textlink="">
      <xdr:nvSpPr>
        <xdr:cNvPr id="872" name="n_3mainValue【庁舎】&#10;一人当たり面積">
          <a:extLst>
            <a:ext uri="{FF2B5EF4-FFF2-40B4-BE49-F238E27FC236}">
              <a16:creationId xmlns:a16="http://schemas.microsoft.com/office/drawing/2014/main" id="{00000000-0008-0000-0F00-000068030000}"/>
            </a:ext>
          </a:extLst>
        </xdr:cNvPr>
        <xdr:cNvSpPr txBox="1"/>
      </xdr:nvSpPr>
      <xdr:spPr>
        <a:xfrm>
          <a:off x="19310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3" name="正方形/長方形 872">
          <a:extLst>
            <a:ext uri="{FF2B5EF4-FFF2-40B4-BE49-F238E27FC236}">
              <a16:creationId xmlns:a16="http://schemas.microsoft.com/office/drawing/2014/main" id="{00000000-0008-0000-0F00-00006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4" name="正方形/長方形 873">
          <a:extLst>
            <a:ext uri="{FF2B5EF4-FFF2-40B4-BE49-F238E27FC236}">
              <a16:creationId xmlns:a16="http://schemas.microsoft.com/office/drawing/2014/main" id="{00000000-0008-0000-0F00-00006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5" name="テキスト ボックス 874">
          <a:extLst>
            <a:ext uri="{FF2B5EF4-FFF2-40B4-BE49-F238E27FC236}">
              <a16:creationId xmlns:a16="http://schemas.microsoft.com/office/drawing/2014/main" id="{00000000-0008-0000-0F00-00006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値を上回っており、特に図書館、庁舎に関しては大きく上回っている。これは、建設されてから５０年以上が経過し、耐用年数をすでに超え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庁舎については、公共施設等総合管理計画に基づいて平成２９年度に庁舎個別施設計画を策定したところであり、同計画に基づいて新庁舎の建設が計画されているところである。</a:t>
          </a:r>
          <a:endParaRPr kumimoji="1" lang="en-US" altLang="ja-JP" sz="1300">
            <a:effectLst/>
            <a:latin typeface="ＭＳ Ｐゴシック" panose="020B0600070205080204" pitchFamily="50" charset="-128"/>
            <a:ea typeface="ＭＳ Ｐゴシック" panose="020B0600070205080204" pitchFamily="50" charset="-128"/>
          </a:endParaRPr>
        </a:p>
        <a:p>
          <a:r>
            <a:rPr kumimoji="1" lang="ja-JP" altLang="en-US" sz="1300">
              <a:effectLst/>
              <a:latin typeface="ＭＳ Ｐゴシック" panose="020B0600070205080204" pitchFamily="50" charset="-128"/>
              <a:ea typeface="ＭＳ Ｐゴシック" panose="020B0600070205080204" pitchFamily="50" charset="-128"/>
            </a:rPr>
            <a:t>今後、類型別に個別施設計画を策定し、優先順位を決め、適切な維持管理及び改修・更新を行うなど老朽化対策を積極的に取り組んでいき、比率の減少に努める。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11,918
11,860
34.59
5,108,183
4,872,071
157,616
3,446,083
4,775,445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人口の減少、高齢化に加え、町内に中心となる産業がないこと等により、財政基盤が弱く、類似団体平均を下回っている。財政基盤の強化のため、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企業誘致の推進、未来戦略推進事業等に取り組み、歳入確保に努める。歳出では、効率的な事業推進のため、事業の見直し、事業の優先順位による選択と集中のもと、事業費の削減に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3326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3326</xdr:rowOff>
    </xdr:from>
    <xdr:to>
      <xdr:col>19</xdr:col>
      <xdr:colOff>133350</xdr:colOff>
      <xdr:row>43</xdr:row>
      <xdr:rowOff>14817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14817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26307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123976</xdr:rowOff>
    </xdr:from>
    <xdr:to>
      <xdr:col>23</xdr:col>
      <xdr:colOff>184150</xdr:colOff>
      <xdr:row>43</xdr:row>
      <xdr:rowOff>54126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96053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9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38903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11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61884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前年度比較で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額の減額により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、経常経費の一般財源額が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歳出の面で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減額が比率の減少につながっている。類似団体との比較においても依然として硬直化しており、経費削減に取り組み、一般財源の確保に努め比率の低減を図る。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135890</xdr:rowOff>
    </xdr:from>
    <xdr:to>
      <xdr:col>23</xdr:col>
      <xdr:colOff>133350</xdr:colOff>
      <xdr:row>64</xdr:row>
      <xdr:rowOff>169672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10869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169672</xdr:rowOff>
    </xdr:from>
    <xdr:to>
      <xdr:col>19</xdr:col>
      <xdr:colOff>133350</xdr:colOff>
      <xdr:row>65</xdr:row>
      <xdr:rowOff>99568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4247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24892</xdr:rowOff>
    </xdr:from>
    <xdr:to>
      <xdr:col>15</xdr:col>
      <xdr:colOff>82550</xdr:colOff>
      <xdr:row>65</xdr:row>
      <xdr:rowOff>99568</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97692"/>
          <a:ext cx="8890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24892</xdr:rowOff>
    </xdr:from>
    <xdr:to>
      <xdr:col>11</xdr:col>
      <xdr:colOff>31750</xdr:colOff>
      <xdr:row>65</xdr:row>
      <xdr:rowOff>75438</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9769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85090</xdr:rowOff>
    </xdr:from>
    <xdr:to>
      <xdr:col>23</xdr:col>
      <xdr:colOff>184150</xdr:colOff>
      <xdr:row>65</xdr:row>
      <xdr:rowOff>15240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57167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02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48768</xdr:rowOff>
    </xdr:from>
    <xdr:to>
      <xdr:col>15</xdr:col>
      <xdr:colOff>133350</xdr:colOff>
      <xdr:row>65</xdr:row>
      <xdr:rowOff>150368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135145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145542</xdr:rowOff>
    </xdr:from>
    <xdr:to>
      <xdr:col>11</xdr:col>
      <xdr:colOff>82550</xdr:colOff>
      <xdr:row>64</xdr:row>
      <xdr:rowOff>75692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60469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24638</xdr:rowOff>
    </xdr:from>
    <xdr:to>
      <xdr:col>7</xdr:col>
      <xdr:colOff>31750</xdr:colOff>
      <xdr:row>65</xdr:row>
      <xdr:rowOff>126238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111015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行政改革大綱に基づく、定員管理の適正化や経常経費の削減、事業の見直しなど、これまでの取組みの効果が表れたものと考えている。今後も行政コストの削減に取り組む。</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152915</xdr:rowOff>
    </xdr:from>
    <xdr:to>
      <xdr:col>23</xdr:col>
      <xdr:colOff>133350</xdr:colOff>
      <xdr:row>80</xdr:row>
      <xdr:rowOff>158629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868915"/>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152889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040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137934</xdr:rowOff>
    </xdr:from>
    <xdr:to>
      <xdr:col>19</xdr:col>
      <xdr:colOff>133350</xdr:colOff>
      <xdr:row>80</xdr:row>
      <xdr:rowOff>152915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53934"/>
          <a:ext cx="889000" cy="1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65560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24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137934</xdr:rowOff>
    </xdr:from>
    <xdr:to>
      <xdr:col>15</xdr:col>
      <xdr:colOff>82550</xdr:colOff>
      <xdr:row>80</xdr:row>
      <xdr:rowOff>140672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2336800" y="13853934"/>
          <a:ext cx="889000" cy="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36620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129798</xdr:rowOff>
    </xdr:from>
    <xdr:to>
      <xdr:col>11</xdr:col>
      <xdr:colOff>31750</xdr:colOff>
      <xdr:row>80</xdr:row>
      <xdr:rowOff>140672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45798"/>
          <a:ext cx="889000" cy="1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40939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9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31232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9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107829</xdr:rowOff>
    </xdr:from>
    <xdr:to>
      <xdr:col>23</xdr:col>
      <xdr:colOff>184150</xdr:colOff>
      <xdr:row>81</xdr:row>
      <xdr:rowOff>37979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8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29106</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45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102115</xdr:rowOff>
    </xdr:from>
    <xdr:to>
      <xdr:col>19</xdr:col>
      <xdr:colOff>184150</xdr:colOff>
      <xdr:row>81</xdr:row>
      <xdr:rowOff>32265</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1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42442</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586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87134</xdr:rowOff>
    </xdr:from>
    <xdr:to>
      <xdr:col>15</xdr:col>
      <xdr:colOff>133350</xdr:colOff>
      <xdr:row>81</xdr:row>
      <xdr:rowOff>17284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27461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5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89872</xdr:rowOff>
    </xdr:from>
    <xdr:to>
      <xdr:col>11</xdr:col>
      <xdr:colOff>82550</xdr:colOff>
      <xdr:row>81</xdr:row>
      <xdr:rowOff>20022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0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30199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7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78998</xdr:rowOff>
    </xdr:from>
    <xdr:to>
      <xdr:col>7</xdr:col>
      <xdr:colOff>31750</xdr:colOff>
      <xdr:row>81</xdr:row>
      <xdr:rowOff>9148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9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19325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6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引き続き適正な人事評価制度の構築を進めるほか、給与水準の適正化に努める。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147562</xdr:rowOff>
    </xdr:from>
    <xdr:to>
      <xdr:col>81</xdr:col>
      <xdr:colOff>44450</xdr:colOff>
      <xdr:row>86</xdr:row>
      <xdr:rowOff>147562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922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147562</xdr:rowOff>
    </xdr:from>
    <xdr:to>
      <xdr:col>77</xdr:col>
      <xdr:colOff>44450</xdr:colOff>
      <xdr:row>87</xdr:row>
      <xdr:rowOff>33564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92262"/>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148468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4971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44148</xdr:rowOff>
    </xdr:from>
    <xdr:to>
      <xdr:col>68</xdr:col>
      <xdr:colOff>152400</xdr:colOff>
      <xdr:row>87</xdr:row>
      <xdr:rowOff>148468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88848"/>
          <a:ext cx="889000" cy="27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96762</xdr:rowOff>
    </xdr:from>
    <xdr:to>
      <xdr:col>81</xdr:col>
      <xdr:colOff>95250</xdr:colOff>
      <xdr:row>87</xdr:row>
      <xdr:rowOff>26912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68839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1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96762</xdr:rowOff>
    </xdr:from>
    <xdr:to>
      <xdr:col>77</xdr:col>
      <xdr:colOff>95250</xdr:colOff>
      <xdr:row>87</xdr:row>
      <xdr:rowOff>26912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4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11689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2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164798</xdr:rowOff>
    </xdr:from>
    <xdr:to>
      <xdr:col>64</xdr:col>
      <xdr:colOff>152400</xdr:colOff>
      <xdr:row>86</xdr:row>
      <xdr:rowOff>94948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79725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2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行政改革大綱に基づく取組みや職員定員適正化計画により、総人件費の抑制につながり、類似団体平均と比較して下回っている。引き続き隔たりのある年齢構成の平準化も考慮した定員適正化に取り組む。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29616</xdr:rowOff>
    </xdr:from>
    <xdr:to>
      <xdr:col>81</xdr:col>
      <xdr:colOff>44450</xdr:colOff>
      <xdr:row>61</xdr:row>
      <xdr:rowOff>33477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488066"/>
          <a:ext cx="8382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33477</xdr:rowOff>
    </xdr:from>
    <xdr:to>
      <xdr:col>77</xdr:col>
      <xdr:colOff>44450</xdr:colOff>
      <xdr:row>61</xdr:row>
      <xdr:rowOff>37821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49192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37821</xdr:rowOff>
    </xdr:from>
    <xdr:to>
      <xdr:col>72</xdr:col>
      <xdr:colOff>203200</xdr:colOff>
      <xdr:row>61</xdr:row>
      <xdr:rowOff>47955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496271"/>
          <a:ext cx="8890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130344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47955</xdr:rowOff>
    </xdr:from>
    <xdr:to>
      <xdr:col>68</xdr:col>
      <xdr:colOff>152400</xdr:colOff>
      <xdr:row>61</xdr:row>
      <xdr:rowOff>53746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50640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150266</xdr:rowOff>
    </xdr:from>
    <xdr:to>
      <xdr:col>81</xdr:col>
      <xdr:colOff>95250</xdr:colOff>
      <xdr:row>61</xdr:row>
      <xdr:rowOff>80416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3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166793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154127</xdr:rowOff>
    </xdr:from>
    <xdr:to>
      <xdr:col>77</xdr:col>
      <xdr:colOff>95250</xdr:colOff>
      <xdr:row>61</xdr:row>
      <xdr:rowOff>84277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94454</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1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158471</xdr:rowOff>
    </xdr:from>
    <xdr:to>
      <xdr:col>73</xdr:col>
      <xdr:colOff>44450</xdr:colOff>
      <xdr:row>61</xdr:row>
      <xdr:rowOff>88621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98798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1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168605</xdr:rowOff>
    </xdr:from>
    <xdr:to>
      <xdr:col>68</xdr:col>
      <xdr:colOff>203200</xdr:colOff>
      <xdr:row>61</xdr:row>
      <xdr:rowOff>98755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108932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2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2946</xdr:rowOff>
    </xdr:from>
    <xdr:to>
      <xdr:col>64</xdr:col>
      <xdr:colOff>152400</xdr:colOff>
      <xdr:row>61</xdr:row>
      <xdr:rowOff>104546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114723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における普通交付税額は減額であり、標準財政規模は微減となっている。歳出における元利償還金の減額が主な要因で単年での比率の減少につながり、３か年平均でも減少している。引き続き、償還元金以内での新規借入を堅持し、改善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12519</xdr:rowOff>
    </xdr:from>
    <xdr:to>
      <xdr:col>81</xdr:col>
      <xdr:colOff>44450</xdr:colOff>
      <xdr:row>43</xdr:row>
      <xdr:rowOff>40096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38486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40096</xdr:rowOff>
    </xdr:from>
    <xdr:to>
      <xdr:col>77</xdr:col>
      <xdr:colOff>44450</xdr:colOff>
      <xdr:row>43</xdr:row>
      <xdr:rowOff>88356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41244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88356</xdr:rowOff>
    </xdr:from>
    <xdr:to>
      <xdr:col>72</xdr:col>
      <xdr:colOff>203200</xdr:colOff>
      <xdr:row>43</xdr:row>
      <xdr:rowOff>129722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460706"/>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129722</xdr:rowOff>
    </xdr:from>
    <xdr:to>
      <xdr:col>68</xdr:col>
      <xdr:colOff>152400</xdr:colOff>
      <xdr:row>44</xdr:row>
      <xdr:rowOff>41003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502072"/>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133169</xdr:rowOff>
    </xdr:from>
    <xdr:to>
      <xdr:col>81</xdr:col>
      <xdr:colOff>95250</xdr:colOff>
      <xdr:row>43</xdr:row>
      <xdr:rowOff>63319</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33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105246</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30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160746</xdr:rowOff>
    </xdr:from>
    <xdr:to>
      <xdr:col>77</xdr:col>
      <xdr:colOff>95250</xdr:colOff>
      <xdr:row>43</xdr:row>
      <xdr:rowOff>90896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36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75673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448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37556</xdr:rowOff>
    </xdr:from>
    <xdr:to>
      <xdr:col>73</xdr:col>
      <xdr:colOff>44450</xdr:colOff>
      <xdr:row>43</xdr:row>
      <xdr:rowOff>139156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40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123933</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9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78922</xdr:rowOff>
    </xdr:from>
    <xdr:to>
      <xdr:col>68</xdr:col>
      <xdr:colOff>203200</xdr:colOff>
      <xdr:row>44</xdr:row>
      <xdr:rowOff>9072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165299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161653</xdr:rowOff>
    </xdr:from>
    <xdr:to>
      <xdr:col>64</xdr:col>
      <xdr:colOff>152400</xdr:colOff>
      <xdr:row>44</xdr:row>
      <xdr:rowOff>91803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53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76580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620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では普通交付税額が減額であったが、標準財政規模が微減で推移したこと、充当可能額の増額、分子では新規借入の抑制による地方債現在高の減少、将来負担額全体が減額となったことが比率減少の要因である。引き続き、行政コストの削減と基金残高の確保に努め、健全な財政運営を進め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17738</xdr:rowOff>
    </xdr:from>
    <xdr:to>
      <xdr:col>81</xdr:col>
      <xdr:colOff>44450</xdr:colOff>
      <xdr:row>21</xdr:row>
      <xdr:rowOff>91736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3618188"/>
          <a:ext cx="838200" cy="7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91736</xdr:rowOff>
    </xdr:from>
    <xdr:to>
      <xdr:col>77</xdr:col>
      <xdr:colOff>44450</xdr:colOff>
      <xdr:row>21</xdr:row>
      <xdr:rowOff>163322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692186"/>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122301</xdr:rowOff>
    </xdr:from>
    <xdr:to>
      <xdr:col>72</xdr:col>
      <xdr:colOff>203200</xdr:colOff>
      <xdr:row>21</xdr:row>
      <xdr:rowOff>163322</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3722751"/>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122301</xdr:rowOff>
    </xdr:from>
    <xdr:to>
      <xdr:col>68</xdr:col>
      <xdr:colOff>152400</xdr:colOff>
      <xdr:row>22</xdr:row>
      <xdr:rowOff>127804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722751"/>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138388</xdr:rowOff>
    </xdr:from>
    <xdr:to>
      <xdr:col>81</xdr:col>
      <xdr:colOff>95250</xdr:colOff>
      <xdr:row>21</xdr:row>
      <xdr:rowOff>68538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35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34265</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3463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40936</xdr:rowOff>
    </xdr:from>
    <xdr:to>
      <xdr:col>77</xdr:col>
      <xdr:colOff>95250</xdr:colOff>
      <xdr:row>21</xdr:row>
      <xdr:rowOff>142536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364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127313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727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112522</xdr:rowOff>
    </xdr:from>
    <xdr:to>
      <xdr:col>73</xdr:col>
      <xdr:colOff>44450</xdr:colOff>
      <xdr:row>22</xdr:row>
      <xdr:rowOff>42672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7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27449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79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71501</xdr:rowOff>
    </xdr:from>
    <xdr:to>
      <xdr:col>68</xdr:col>
      <xdr:colOff>203200</xdr:colOff>
      <xdr:row>22</xdr:row>
      <xdr:rowOff>1651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6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157878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75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77004</xdr:rowOff>
    </xdr:from>
    <xdr:to>
      <xdr:col>64</xdr:col>
      <xdr:colOff>152400</xdr:colOff>
      <xdr:row>23</xdr:row>
      <xdr:rowOff>7154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8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163381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9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11,918
11,860
34.59
5,108,183
4,872,071
157,616
3,446,083
4,775,445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職員の適正な評価による人事評価制度を構築し、総人件費の適正化に向け、職員定員の適正化に努める。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110998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4093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165879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37</xdr:row>
      <xdr:rowOff>165862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093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71391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97282</xdr:rowOff>
    </xdr:from>
    <xdr:to>
      <xdr:col>11</xdr:col>
      <xdr:colOff>9525</xdr:colOff>
      <xdr:row>37</xdr:row>
      <xdr:rowOff>143002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40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57675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60198</xdr:rowOff>
    </xdr:from>
    <xdr:to>
      <xdr:col>24</xdr:col>
      <xdr:colOff>76200</xdr:colOff>
      <xdr:row>37</xdr:row>
      <xdr:rowOff>161798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32275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46482</xdr:rowOff>
    </xdr:from>
    <xdr:to>
      <xdr:col>20</xdr:col>
      <xdr:colOff>38100</xdr:colOff>
      <xdr:row>37</xdr:row>
      <xdr:rowOff>148082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132859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115062</xdr:rowOff>
    </xdr:from>
    <xdr:to>
      <xdr:col>15</xdr:col>
      <xdr:colOff>149225</xdr:colOff>
      <xdr:row>38</xdr:row>
      <xdr:rowOff>45212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29989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46482</xdr:rowOff>
    </xdr:from>
    <xdr:to>
      <xdr:col>11</xdr:col>
      <xdr:colOff>60325</xdr:colOff>
      <xdr:row>37</xdr:row>
      <xdr:rowOff>148082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92202</xdr:rowOff>
    </xdr:from>
    <xdr:to>
      <xdr:col>6</xdr:col>
      <xdr:colOff>171450</xdr:colOff>
      <xdr:row>38</xdr:row>
      <xdr:rowOff>22352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行政改革大綱や平成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年からの経費節減計画等により、経費削減に取り組んできた成果が表れ、類似団体平均を下回って推移している。引き続き、経費削減計画に基づき、より一層のコスト削減に努める。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73660</xdr:rowOff>
    </xdr:from>
    <xdr:to>
      <xdr:col>82</xdr:col>
      <xdr:colOff>107950</xdr:colOff>
      <xdr:row>14</xdr:row>
      <xdr:rowOff>96520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73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139717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82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73660</xdr:rowOff>
    </xdr:from>
    <xdr:to>
      <xdr:col>78</xdr:col>
      <xdr:colOff>69850</xdr:colOff>
      <xdr:row>14</xdr:row>
      <xdr:rowOff>88900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7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73660</xdr:rowOff>
    </xdr:from>
    <xdr:to>
      <xdr:col>73</xdr:col>
      <xdr:colOff>180975</xdr:colOff>
      <xdr:row>14</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473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73660</xdr:rowOff>
    </xdr:from>
    <xdr:to>
      <xdr:col>69</xdr:col>
      <xdr:colOff>92075</xdr:colOff>
      <xdr:row>14</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7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162577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147337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45720</xdr:rowOff>
    </xdr:from>
    <xdr:to>
      <xdr:col>82</xdr:col>
      <xdr:colOff>158750</xdr:colOff>
      <xdr:row>14</xdr:row>
      <xdr:rowOff>147320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125747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22860</xdr:rowOff>
    </xdr:from>
    <xdr:to>
      <xdr:col>78</xdr:col>
      <xdr:colOff>120650</xdr:colOff>
      <xdr:row>14</xdr:row>
      <xdr:rowOff>124460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134637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38100</xdr:rowOff>
    </xdr:from>
    <xdr:to>
      <xdr:col>74</xdr:col>
      <xdr:colOff>31750</xdr:colOff>
      <xdr:row>14</xdr:row>
      <xdr:rowOff>139700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149877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22860</xdr:rowOff>
    </xdr:from>
    <xdr:to>
      <xdr:col>69</xdr:col>
      <xdr:colOff>142875</xdr:colOff>
      <xdr:row>14</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134637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9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45720</xdr:rowOff>
    </xdr:from>
    <xdr:to>
      <xdr:col>65</xdr:col>
      <xdr:colOff>53975</xdr:colOff>
      <xdr:row>14</xdr:row>
      <xdr:rowOff>147320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157497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年度では、臨時福祉給付金事業費の減額が主な減少の要因である。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扶助費の抑制は、高齢化率の増や経費の性質上困難な状況であるが、単独事業における対象者の見直し等により引き続き抑制に努める。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95250</xdr:rowOff>
    </xdr:from>
    <xdr:to>
      <xdr:col>24</xdr:col>
      <xdr:colOff>25400</xdr:colOff>
      <xdr:row>57</xdr:row>
      <xdr:rowOff>120650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867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57</xdr:row>
      <xdr:rowOff>158750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89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10177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95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158750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8425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120650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10177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齢化率の高さに伴う医療費、給付費等は依然として高水準で推移している。さらに、公営企業会計においては、法適用化に向けた取組みを進めているが、施設の老朽化対策などに伴い多額の一般財源を要するなど、特別会計への繰出金に係る財政負担が大きく、類似団体平均を大きく上回っている。公営企業会計では、独立採算の運営方針に基づき、適正な料金単価の設定や事業の健全化に努め、財政負担の軽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149860</xdr:rowOff>
    </xdr:from>
    <xdr:to>
      <xdr:col>82</xdr:col>
      <xdr:colOff>107950</xdr:colOff>
      <xdr:row>60</xdr:row>
      <xdr:rowOff>156391</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1043686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113954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15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97609</xdr:rowOff>
    </xdr:from>
    <xdr:to>
      <xdr:col>78</xdr:col>
      <xdr:colOff>69850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3846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57349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658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171087</xdr:rowOff>
    </xdr:from>
    <xdr:to>
      <xdr:col>73</xdr:col>
      <xdr:colOff>180975</xdr:colOff>
      <xdr:row>60</xdr:row>
      <xdr:rowOff>97609</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10286637"/>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44286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6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171087</xdr:rowOff>
    </xdr:from>
    <xdr:to>
      <xdr:col>69</xdr:col>
      <xdr:colOff>92075</xdr:colOff>
      <xdr:row>60</xdr:row>
      <xdr:rowOff>58420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28663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57349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105591</xdr:rowOff>
    </xdr:from>
    <xdr:to>
      <xdr:col>82</xdr:col>
      <xdr:colOff>158750</xdr:colOff>
      <xdr:row>61</xdr:row>
      <xdr:rowOff>35741</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14168</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30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99060</xdr:rowOff>
    </xdr:from>
    <xdr:to>
      <xdr:col>78</xdr:col>
      <xdr:colOff>120650</xdr:colOff>
      <xdr:row>61</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13987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47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46809</xdr:rowOff>
    </xdr:from>
    <xdr:to>
      <xdr:col>74</xdr:col>
      <xdr:colOff>31750</xdr:colOff>
      <xdr:row>60</xdr:row>
      <xdr:rowOff>148409</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33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133186</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420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120287</xdr:rowOff>
    </xdr:from>
    <xdr:to>
      <xdr:col>69</xdr:col>
      <xdr:colOff>142875</xdr:colOff>
      <xdr:row>60</xdr:row>
      <xdr:rowOff>50437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23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35214</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32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7620</xdr:rowOff>
    </xdr:from>
    <xdr:to>
      <xdr:col>65</xdr:col>
      <xdr:colOff>53975</xdr:colOff>
      <xdr:row>60</xdr:row>
      <xdr:rowOff>109220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93997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一部事務組合、各種団体への補助金等において内容を精査したうえ経費削減を図っている。引き続き、団体等の財務内容などを精査することにより経費削減に努める。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74422</xdr:rowOff>
    </xdr:from>
    <xdr:to>
      <xdr:col>82</xdr:col>
      <xdr:colOff>107950</xdr:colOff>
      <xdr:row>37</xdr:row>
      <xdr:rowOff>88138</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1807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88138</xdr:rowOff>
    </xdr:from>
    <xdr:to>
      <xdr:col>78</xdr:col>
      <xdr:colOff>69850</xdr:colOff>
      <xdr:row>37</xdr:row>
      <xdr:rowOff>88138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88138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3677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5842</xdr:rowOff>
    </xdr:from>
    <xdr:to>
      <xdr:col>69</xdr:col>
      <xdr:colOff>92075</xdr:colOff>
      <xdr:row>37</xdr:row>
      <xdr:rowOff>24130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73423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37338</xdr:rowOff>
    </xdr:from>
    <xdr:to>
      <xdr:col>78</xdr:col>
      <xdr:colOff>120650</xdr:colOff>
      <xdr:row>37</xdr:row>
      <xdr:rowOff>138938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123715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67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生活関連対策基盤整備の財源確保として地方債を活用してきたことから公債費負担が増加し、年々比率は減少しているものの、財政運営に重くのしかかっている。引き続き新規借入の抑制、負担軽減を図り、計画的な事業の実施により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65278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2578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65278</xdr:rowOff>
    </xdr:from>
    <xdr:to>
      <xdr:col>19</xdr:col>
      <xdr:colOff>187325</xdr:colOff>
      <xdr:row>77</xdr:row>
      <xdr:rowOff>106426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669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080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78</xdr:row>
      <xdr:rowOff>53848</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172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14478</xdr:rowOff>
    </xdr:from>
    <xdr:to>
      <xdr:col>20</xdr:col>
      <xdr:colOff>38100</xdr:colOff>
      <xdr:row>77</xdr:row>
      <xdr:rowOff>116078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100855</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の維持補修費等に多額の一般財源を要するため、類似団体平均と乖離が生じている。公共施設等総合管理計画に基づき、今後計画を策定する個別施設計画等を踏まえ、計画的な事業実施に努め、経費削減に取り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37665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170451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29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58420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37665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66819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78</xdr:row>
      <xdr:rowOff>58420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189204"/>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88137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1892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39133</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37337</xdr:rowOff>
    </xdr:from>
    <xdr:to>
      <xdr:col>65</xdr:col>
      <xdr:colOff>53975</xdr:colOff>
      <xdr:row>77</xdr:row>
      <xdr:rowOff>138937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123714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21425</xdr:rowOff>
    </xdr:from>
    <xdr:to>
      <xdr:col>29</xdr:col>
      <xdr:colOff>127000</xdr:colOff>
      <xdr:row>18</xdr:row>
      <xdr:rowOff>48826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5150"/>
          <a:ext cx="647700" cy="274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83751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45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48826</xdr:rowOff>
    </xdr:from>
    <xdr:to>
      <xdr:col>26</xdr:col>
      <xdr:colOff>50800</xdr:colOff>
      <xdr:row>18</xdr:row>
      <xdr:rowOff>62619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82551"/>
          <a:ext cx="698500" cy="13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37375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2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58222</xdr:rowOff>
    </xdr:from>
    <xdr:to>
      <xdr:col>22</xdr:col>
      <xdr:colOff>114300</xdr:colOff>
      <xdr:row>18</xdr:row>
      <xdr:rowOff>62619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91947"/>
          <a:ext cx="698500" cy="4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51206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58222</xdr:rowOff>
    </xdr:from>
    <xdr:to>
      <xdr:col>18</xdr:col>
      <xdr:colOff>177800</xdr:colOff>
      <xdr:row>18</xdr:row>
      <xdr:rowOff>71915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91947"/>
          <a:ext cx="698500" cy="1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38602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142075</xdr:rowOff>
    </xdr:from>
    <xdr:to>
      <xdr:col>29</xdr:col>
      <xdr:colOff>177800</xdr:colOff>
      <xdr:row>18</xdr:row>
      <xdr:rowOff>72225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043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114152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169476</xdr:rowOff>
    </xdr:from>
    <xdr:to>
      <xdr:col>26</xdr:col>
      <xdr:colOff>101600</xdr:colOff>
      <xdr:row>18</xdr:row>
      <xdr:rowOff>99626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31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84403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18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11819</xdr:rowOff>
    </xdr:from>
    <xdr:to>
      <xdr:col>22</xdr:col>
      <xdr:colOff>165100</xdr:colOff>
      <xdr:row>18</xdr:row>
      <xdr:rowOff>113419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4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98196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3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7422</xdr:rowOff>
    </xdr:from>
    <xdr:to>
      <xdr:col>19</xdr:col>
      <xdr:colOff>38100</xdr:colOff>
      <xdr:row>18</xdr:row>
      <xdr:rowOff>109022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93799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7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21115</xdr:rowOff>
    </xdr:from>
    <xdr:to>
      <xdr:col>15</xdr:col>
      <xdr:colOff>101600</xdr:colOff>
      <xdr:row>18</xdr:row>
      <xdr:rowOff>122715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5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107492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304241</xdr:rowOff>
    </xdr:from>
    <xdr:to>
      <xdr:col>29</xdr:col>
      <xdr:colOff>127000</xdr:colOff>
      <xdr:row>34</xdr:row>
      <xdr:rowOff>334855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571691"/>
          <a:ext cx="647700" cy="30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82338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92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271475</xdr:rowOff>
    </xdr:from>
    <xdr:to>
      <xdr:col>26</xdr:col>
      <xdr:colOff>50800</xdr:colOff>
      <xdr:row>34</xdr:row>
      <xdr:rowOff>304241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538925"/>
          <a:ext cx="698500" cy="32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271399</xdr:rowOff>
    </xdr:from>
    <xdr:to>
      <xdr:col>22</xdr:col>
      <xdr:colOff>114300</xdr:colOff>
      <xdr:row>34</xdr:row>
      <xdr:rowOff>271475</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538849"/>
          <a:ext cx="698500" cy="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228803</xdr:rowOff>
    </xdr:from>
    <xdr:to>
      <xdr:col>18</xdr:col>
      <xdr:colOff>177800</xdr:colOff>
      <xdr:row>34</xdr:row>
      <xdr:rowOff>271399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496253"/>
          <a:ext cx="698500" cy="42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284055</xdr:rowOff>
    </xdr:from>
    <xdr:to>
      <xdr:col>29</xdr:col>
      <xdr:colOff>177800</xdr:colOff>
      <xdr:row>35</xdr:row>
      <xdr:rowOff>42755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55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129131</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9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253441</xdr:rowOff>
    </xdr:from>
    <xdr:to>
      <xdr:col>26</xdr:col>
      <xdr:colOff>101600</xdr:colOff>
      <xdr:row>35</xdr:row>
      <xdr:rowOff>12141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520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22318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89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220675</xdr:rowOff>
    </xdr:from>
    <xdr:to>
      <xdr:col>22</xdr:col>
      <xdr:colOff>165100</xdr:colOff>
      <xdr:row>34</xdr:row>
      <xdr:rowOff>322275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488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332452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25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220599</xdr:rowOff>
    </xdr:from>
    <xdr:to>
      <xdr:col>19</xdr:col>
      <xdr:colOff>38100</xdr:colOff>
      <xdr:row>34</xdr:row>
      <xdr:rowOff>322199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488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332376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25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178003</xdr:rowOff>
    </xdr:from>
    <xdr:to>
      <xdr:col>15</xdr:col>
      <xdr:colOff>101600</xdr:colOff>
      <xdr:row>34</xdr:row>
      <xdr:rowOff>279603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45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289780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1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11,918
11,860
34.59
5,108,183
4,872,071
157,616
3,446,083
4,775,445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136294</xdr:rowOff>
    </xdr:from>
    <xdr:to>
      <xdr:col>24</xdr:col>
      <xdr:colOff>63500</xdr:colOff>
      <xdr:row>37</xdr:row>
      <xdr:rowOff>158903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79944"/>
          <a:ext cx="838200" cy="22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54970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227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158903</xdr:rowOff>
    </xdr:from>
    <xdr:to>
      <xdr:col>19</xdr:col>
      <xdr:colOff>177800</xdr:colOff>
      <xdr:row>37</xdr:row>
      <xdr:rowOff>160960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02553"/>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7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160960</xdr:rowOff>
    </xdr:from>
    <xdr:to>
      <xdr:col>15</xdr:col>
      <xdr:colOff>50800</xdr:colOff>
      <xdr:row>37</xdr:row>
      <xdr:rowOff>167109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04610"/>
          <a:ext cx="8890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11292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8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167109</xdr:rowOff>
    </xdr:from>
    <xdr:to>
      <xdr:col>10</xdr:col>
      <xdr:colOff>114300</xdr:colOff>
      <xdr:row>38</xdr:row>
      <xdr:rowOff>5763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10759"/>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160408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152963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85494</xdr:rowOff>
    </xdr:from>
    <xdr:to>
      <xdr:col>24</xdr:col>
      <xdr:colOff>114300</xdr:colOff>
      <xdr:row>38</xdr:row>
      <xdr:rowOff>15644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63921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0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108102</xdr:rowOff>
    </xdr:from>
    <xdr:to>
      <xdr:col>20</xdr:col>
      <xdr:colOff>38100</xdr:colOff>
      <xdr:row>38</xdr:row>
      <xdr:rowOff>38252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5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29380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4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110160</xdr:rowOff>
    </xdr:from>
    <xdr:to>
      <xdr:col>15</xdr:col>
      <xdr:colOff>101600</xdr:colOff>
      <xdr:row>38</xdr:row>
      <xdr:rowOff>40310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31437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4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116309</xdr:rowOff>
    </xdr:from>
    <xdr:to>
      <xdr:col>10</xdr:col>
      <xdr:colOff>165100</xdr:colOff>
      <xdr:row>38</xdr:row>
      <xdr:rowOff>46459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37586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126413</xdr:rowOff>
    </xdr:from>
    <xdr:to>
      <xdr:col>6</xdr:col>
      <xdr:colOff>38100</xdr:colOff>
      <xdr:row>38</xdr:row>
      <xdr:rowOff>56563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47690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59744</xdr:rowOff>
    </xdr:from>
    <xdr:to>
      <xdr:col>24</xdr:col>
      <xdr:colOff>63500</xdr:colOff>
      <xdr:row>58</xdr:row>
      <xdr:rowOff>68320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10003844"/>
          <a:ext cx="838200" cy="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59744</xdr:rowOff>
    </xdr:from>
    <xdr:to>
      <xdr:col>19</xdr:col>
      <xdr:colOff>177800</xdr:colOff>
      <xdr:row>58</xdr:row>
      <xdr:rowOff>71958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10003844"/>
          <a:ext cx="889000" cy="1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123855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5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66304</xdr:rowOff>
    </xdr:from>
    <xdr:to>
      <xdr:col>15</xdr:col>
      <xdr:colOff>50800</xdr:colOff>
      <xdr:row>58</xdr:row>
      <xdr:rowOff>71958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10010404"/>
          <a:ext cx="889000" cy="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143259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7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66304</xdr:rowOff>
    </xdr:from>
    <xdr:to>
      <xdr:col>10</xdr:col>
      <xdr:colOff>114300</xdr:colOff>
      <xdr:row>58</xdr:row>
      <xdr:rowOff>70739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10404"/>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151416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8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167819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9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17520</xdr:rowOff>
    </xdr:from>
    <xdr:to>
      <xdr:col>24</xdr:col>
      <xdr:colOff>114300</xdr:colOff>
      <xdr:row>58</xdr:row>
      <xdr:rowOff>119120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103897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87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8944</xdr:rowOff>
    </xdr:from>
    <xdr:to>
      <xdr:col>20</xdr:col>
      <xdr:colOff>38100</xdr:colOff>
      <xdr:row>58</xdr:row>
      <xdr:rowOff>110544</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95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101671</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1004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21158</xdr:rowOff>
    </xdr:from>
    <xdr:to>
      <xdr:col>15</xdr:col>
      <xdr:colOff>101600</xdr:colOff>
      <xdr:row>58</xdr:row>
      <xdr:rowOff>122758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96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113885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1005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15504</xdr:rowOff>
    </xdr:from>
    <xdr:to>
      <xdr:col>10</xdr:col>
      <xdr:colOff>165100</xdr:colOff>
      <xdr:row>58</xdr:row>
      <xdr:rowOff>117104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5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108231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19939</xdr:rowOff>
    </xdr:from>
    <xdr:to>
      <xdr:col>6</xdr:col>
      <xdr:colOff>38100</xdr:colOff>
      <xdr:row>58</xdr:row>
      <xdr:rowOff>121539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112666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123927</xdr:rowOff>
    </xdr:from>
    <xdr:to>
      <xdr:col>24</xdr:col>
      <xdr:colOff>63500</xdr:colOff>
      <xdr:row>77</xdr:row>
      <xdr:rowOff>165303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25577"/>
          <a:ext cx="8382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165303</xdr:rowOff>
    </xdr:from>
    <xdr:to>
      <xdr:col>19</xdr:col>
      <xdr:colOff>177800</xdr:colOff>
      <xdr:row>78</xdr:row>
      <xdr:rowOff>10175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66953"/>
          <a:ext cx="889000" cy="1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10175</xdr:rowOff>
    </xdr:from>
    <xdr:to>
      <xdr:col>15</xdr:col>
      <xdr:colOff>50800</xdr:colOff>
      <xdr:row>78</xdr:row>
      <xdr:rowOff>49814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383275"/>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49814</xdr:rowOff>
    </xdr:from>
    <xdr:to>
      <xdr:col>10</xdr:col>
      <xdr:colOff>114300</xdr:colOff>
      <xdr:row>78</xdr:row>
      <xdr:rowOff>77338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22914"/>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73127</xdr:rowOff>
    </xdr:from>
    <xdr:to>
      <xdr:col>24</xdr:col>
      <xdr:colOff>114300</xdr:colOff>
      <xdr:row>78</xdr:row>
      <xdr:rowOff>3277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7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51554</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5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114503</xdr:rowOff>
    </xdr:from>
    <xdr:to>
      <xdr:col>20</xdr:col>
      <xdr:colOff>38100</xdr:colOff>
      <xdr:row>78</xdr:row>
      <xdr:rowOff>44653</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35780</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0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130825</xdr:rowOff>
    </xdr:from>
    <xdr:to>
      <xdr:col>15</xdr:col>
      <xdr:colOff>101600</xdr:colOff>
      <xdr:row>78</xdr:row>
      <xdr:rowOff>60975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52102</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2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170464</xdr:rowOff>
    </xdr:from>
    <xdr:to>
      <xdr:col>10</xdr:col>
      <xdr:colOff>165100</xdr:colOff>
      <xdr:row>78</xdr:row>
      <xdr:rowOff>100614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3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91741</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46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26538</xdr:rowOff>
    </xdr:from>
    <xdr:to>
      <xdr:col>6</xdr:col>
      <xdr:colOff>38100</xdr:colOff>
      <xdr:row>78</xdr:row>
      <xdr:rowOff>128138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119265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78600</xdr:rowOff>
    </xdr:from>
    <xdr:to>
      <xdr:col>24</xdr:col>
      <xdr:colOff>63500</xdr:colOff>
      <xdr:row>96</xdr:row>
      <xdr:rowOff>109347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37800"/>
          <a:ext cx="8382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78600</xdr:rowOff>
    </xdr:from>
    <xdr:to>
      <xdr:col>19</xdr:col>
      <xdr:colOff>177800</xdr:colOff>
      <xdr:row>96</xdr:row>
      <xdr:rowOff>96189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37800"/>
          <a:ext cx="8890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96189</xdr:rowOff>
    </xdr:from>
    <xdr:to>
      <xdr:col>15</xdr:col>
      <xdr:colOff>50800</xdr:colOff>
      <xdr:row>97</xdr:row>
      <xdr:rowOff>13170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55389"/>
          <a:ext cx="889000" cy="8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170231</xdr:rowOff>
    </xdr:from>
    <xdr:to>
      <xdr:col>10</xdr:col>
      <xdr:colOff>114300</xdr:colOff>
      <xdr:row>97</xdr:row>
      <xdr:rowOff>13170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29431"/>
          <a:ext cx="889000" cy="1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41279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7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58547</xdr:rowOff>
    </xdr:from>
    <xdr:to>
      <xdr:col>24</xdr:col>
      <xdr:colOff>114300</xdr:colOff>
      <xdr:row>96</xdr:row>
      <xdr:rowOff>160147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1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36974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49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27800</xdr:rowOff>
    </xdr:from>
    <xdr:to>
      <xdr:col>20</xdr:col>
      <xdr:colOff>38100</xdr:colOff>
      <xdr:row>96</xdr:row>
      <xdr:rowOff>129400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4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120527</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7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45389</xdr:rowOff>
    </xdr:from>
    <xdr:to>
      <xdr:col>15</xdr:col>
      <xdr:colOff>101600</xdr:colOff>
      <xdr:row>96</xdr:row>
      <xdr:rowOff>146989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138116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597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133820</xdr:rowOff>
    </xdr:from>
    <xdr:to>
      <xdr:col>10</xdr:col>
      <xdr:colOff>165100</xdr:colOff>
      <xdr:row>97</xdr:row>
      <xdr:rowOff>63970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9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55097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8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119431</xdr:rowOff>
    </xdr:from>
    <xdr:to>
      <xdr:col>6</xdr:col>
      <xdr:colOff>38100</xdr:colOff>
      <xdr:row>97</xdr:row>
      <xdr:rowOff>49581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7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66108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5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28306</xdr:rowOff>
    </xdr:from>
    <xdr:to>
      <xdr:col>55</xdr:col>
      <xdr:colOff>0</xdr:colOff>
      <xdr:row>37</xdr:row>
      <xdr:rowOff>80982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371956"/>
          <a:ext cx="838200" cy="52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76110</xdr:rowOff>
    </xdr:from>
    <xdr:to>
      <xdr:col>50</xdr:col>
      <xdr:colOff>114300</xdr:colOff>
      <xdr:row>37</xdr:row>
      <xdr:rowOff>80982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19760"/>
          <a:ext cx="889000" cy="4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76110</xdr:rowOff>
    </xdr:from>
    <xdr:to>
      <xdr:col>45</xdr:col>
      <xdr:colOff>177800</xdr:colOff>
      <xdr:row>37</xdr:row>
      <xdr:rowOff>97226</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19760"/>
          <a:ext cx="889000" cy="2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167819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599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97226</xdr:rowOff>
    </xdr:from>
    <xdr:to>
      <xdr:col>41</xdr:col>
      <xdr:colOff>50800</xdr:colOff>
      <xdr:row>37</xdr:row>
      <xdr:rowOff>104940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40876"/>
          <a:ext cx="8890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817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44721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148956</xdr:rowOff>
    </xdr:from>
    <xdr:to>
      <xdr:col>55</xdr:col>
      <xdr:colOff>50800</xdr:colOff>
      <xdr:row>37</xdr:row>
      <xdr:rowOff>79106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2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127383</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9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30182</xdr:rowOff>
    </xdr:from>
    <xdr:to>
      <xdr:col>50</xdr:col>
      <xdr:colOff>165100</xdr:colOff>
      <xdr:row>37</xdr:row>
      <xdr:rowOff>131782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7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122909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46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25310</xdr:rowOff>
    </xdr:from>
    <xdr:to>
      <xdr:col>46</xdr:col>
      <xdr:colOff>38100</xdr:colOff>
      <xdr:row>37</xdr:row>
      <xdr:rowOff>126910</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118037</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46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46426</xdr:rowOff>
    </xdr:from>
    <xdr:to>
      <xdr:col>41</xdr:col>
      <xdr:colOff>101600</xdr:colOff>
      <xdr:row>37</xdr:row>
      <xdr:rowOff>148026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139153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4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54140</xdr:rowOff>
    </xdr:from>
    <xdr:to>
      <xdr:col>36</xdr:col>
      <xdr:colOff>165100</xdr:colOff>
      <xdr:row>37</xdr:row>
      <xdr:rowOff>155740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146867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9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137128</xdr:rowOff>
    </xdr:from>
    <xdr:to>
      <xdr:col>55</xdr:col>
      <xdr:colOff>0</xdr:colOff>
      <xdr:row>58</xdr:row>
      <xdr:rowOff>149354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81228"/>
          <a:ext cx="838200" cy="1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22897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62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137128</xdr:rowOff>
    </xdr:from>
    <xdr:to>
      <xdr:col>50</xdr:col>
      <xdr:colOff>114300</xdr:colOff>
      <xdr:row>58</xdr:row>
      <xdr:rowOff>138088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81228"/>
          <a:ext cx="889000" cy="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104903</xdr:rowOff>
    </xdr:from>
    <xdr:to>
      <xdr:col>45</xdr:col>
      <xdr:colOff>177800</xdr:colOff>
      <xdr:row>58</xdr:row>
      <xdr:rowOff>138088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049003"/>
          <a:ext cx="889000" cy="3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59031</xdr:rowOff>
    </xdr:from>
    <xdr:to>
      <xdr:col>41</xdr:col>
      <xdr:colOff>50800</xdr:colOff>
      <xdr:row>58</xdr:row>
      <xdr:rowOff>104903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03131"/>
          <a:ext cx="889000" cy="4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104778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5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98554</xdr:rowOff>
    </xdr:from>
    <xdr:to>
      <xdr:col>55</xdr:col>
      <xdr:colOff>50800</xdr:colOff>
      <xdr:row>59</xdr:row>
      <xdr:rowOff>28704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2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13481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5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86328</xdr:rowOff>
    </xdr:from>
    <xdr:to>
      <xdr:col>50</xdr:col>
      <xdr:colOff>165100</xdr:colOff>
      <xdr:row>59</xdr:row>
      <xdr:rowOff>16478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7605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2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87288</xdr:rowOff>
    </xdr:from>
    <xdr:to>
      <xdr:col>46</xdr:col>
      <xdr:colOff>38100</xdr:colOff>
      <xdr:row>59</xdr:row>
      <xdr:rowOff>17438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3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8565</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2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54103</xdr:rowOff>
    </xdr:from>
    <xdr:to>
      <xdr:col>41</xdr:col>
      <xdr:colOff>101600</xdr:colOff>
      <xdr:row>58</xdr:row>
      <xdr:rowOff>155703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9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146830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9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8231</xdr:rowOff>
    </xdr:from>
    <xdr:to>
      <xdr:col>36</xdr:col>
      <xdr:colOff>165100</xdr:colOff>
      <xdr:row>58</xdr:row>
      <xdr:rowOff>109831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5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100958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04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21293</xdr:rowOff>
    </xdr:from>
    <xdr:to>
      <xdr:col>55</xdr:col>
      <xdr:colOff>0</xdr:colOff>
      <xdr:row>79</xdr:row>
      <xdr:rowOff>32091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65843"/>
          <a:ext cx="8382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32091</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576641"/>
          <a:ext cx="889000" cy="1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13181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165097</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38197"/>
          <a:ext cx="889000" cy="5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165097</xdr:rowOff>
    </xdr:from>
    <xdr:to>
      <xdr:col>41</xdr:col>
      <xdr:colOff>50800</xdr:colOff>
      <xdr:row>79</xdr:row>
      <xdr:rowOff>11144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38197"/>
          <a:ext cx="889000" cy="1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3196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0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141943</xdr:rowOff>
    </xdr:from>
    <xdr:to>
      <xdr:col>55</xdr:col>
      <xdr:colOff>50800</xdr:colOff>
      <xdr:row>79</xdr:row>
      <xdr:rowOff>72093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1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56870</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29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152741</xdr:rowOff>
    </xdr:from>
    <xdr:to>
      <xdr:col>50</xdr:col>
      <xdr:colOff>165100</xdr:colOff>
      <xdr:row>79</xdr:row>
      <xdr:rowOff>82891</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2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74018</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61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114297</xdr:rowOff>
    </xdr:from>
    <xdr:to>
      <xdr:col>41</xdr:col>
      <xdr:colOff>101600</xdr:colOff>
      <xdr:row>79</xdr:row>
      <xdr:rowOff>44447</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8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35574</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58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131794</xdr:rowOff>
    </xdr:from>
    <xdr:to>
      <xdr:col>36</xdr:col>
      <xdr:colOff>165100</xdr:colOff>
      <xdr:row>79</xdr:row>
      <xdr:rowOff>61944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50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53071</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9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92852</xdr:rowOff>
    </xdr:from>
    <xdr:to>
      <xdr:col>55</xdr:col>
      <xdr:colOff>0</xdr:colOff>
      <xdr:row>98</xdr:row>
      <xdr:rowOff>151230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894952"/>
          <a:ext cx="838200" cy="5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152361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40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92852</xdr:rowOff>
    </xdr:from>
    <xdr:to>
      <xdr:col>50</xdr:col>
      <xdr:colOff>114300</xdr:colOff>
      <xdr:row>98</xdr:row>
      <xdr:rowOff>117960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894952"/>
          <a:ext cx="889000" cy="25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117960</xdr:rowOff>
    </xdr:from>
    <xdr:to>
      <xdr:col>45</xdr:col>
      <xdr:colOff>177800</xdr:colOff>
      <xdr:row>98</xdr:row>
      <xdr:rowOff>119317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920060"/>
          <a:ext cx="889000" cy="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71760</xdr:rowOff>
    </xdr:from>
    <xdr:to>
      <xdr:col>41</xdr:col>
      <xdr:colOff>50800</xdr:colOff>
      <xdr:row>98</xdr:row>
      <xdr:rowOff>119317</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73860"/>
          <a:ext cx="889000" cy="47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145488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3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100430</xdr:rowOff>
    </xdr:from>
    <xdr:to>
      <xdr:col>55</xdr:col>
      <xdr:colOff>50800</xdr:colOff>
      <xdr:row>99</xdr:row>
      <xdr:rowOff>30580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902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15357</xdr:rowOff>
    </xdr:from>
    <xdr:ext cx="469744"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817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42052</xdr:rowOff>
    </xdr:from>
    <xdr:to>
      <xdr:col>50</xdr:col>
      <xdr:colOff>165100</xdr:colOff>
      <xdr:row>98</xdr:row>
      <xdr:rowOff>143652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84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134779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93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67160</xdr:rowOff>
    </xdr:from>
    <xdr:to>
      <xdr:col>46</xdr:col>
      <xdr:colOff>38100</xdr:colOff>
      <xdr:row>98</xdr:row>
      <xdr:rowOff>168760</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159887</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9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68517</xdr:rowOff>
    </xdr:from>
    <xdr:to>
      <xdr:col>41</xdr:col>
      <xdr:colOff>101600</xdr:colOff>
      <xdr:row>98</xdr:row>
      <xdr:rowOff>170117</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7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161244</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96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20960</xdr:rowOff>
    </xdr:from>
    <xdr:to>
      <xdr:col>36</xdr:col>
      <xdr:colOff>165100</xdr:colOff>
      <xdr:row>98</xdr:row>
      <xdr:rowOff>122560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2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113687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305</xdr:rowOff>
    </xdr:from>
    <xdr:to>
      <xdr:col>85</xdr:col>
      <xdr:colOff>127000</xdr:colOff>
      <xdr:row>38</xdr:row>
      <xdr:rowOff>666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15405"/>
          <a:ext cx="8382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142112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14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77</xdr:rowOff>
    </xdr:from>
    <xdr:to>
      <xdr:col>81</xdr:col>
      <xdr:colOff>50800</xdr:colOff>
      <xdr:row>38</xdr:row>
      <xdr:rowOff>305</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51517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77</xdr:rowOff>
    </xdr:from>
    <xdr:to>
      <xdr:col>76</xdr:col>
      <xdr:colOff>114300</xdr:colOff>
      <xdr:row>38</xdr:row>
      <xdr:rowOff>24023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15177"/>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48513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56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19165</xdr:rowOff>
    </xdr:from>
    <xdr:to>
      <xdr:col>71</xdr:col>
      <xdr:colOff>177800</xdr:colOff>
      <xdr:row>38</xdr:row>
      <xdr:rowOff>24023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34265"/>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121315</xdr:rowOff>
    </xdr:from>
    <xdr:to>
      <xdr:col>85</xdr:col>
      <xdr:colOff>177800</xdr:colOff>
      <xdr:row>38</xdr:row>
      <xdr:rowOff>51465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46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97662</xdr:rowOff>
    </xdr:from>
    <xdr:ext cx="469744"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4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120955</xdr:rowOff>
    </xdr:from>
    <xdr:to>
      <xdr:col>81</xdr:col>
      <xdr:colOff>101600</xdr:colOff>
      <xdr:row>38</xdr:row>
      <xdr:rowOff>51105</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67632</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120727</xdr:rowOff>
    </xdr:from>
    <xdr:to>
      <xdr:col>76</xdr:col>
      <xdr:colOff>165100</xdr:colOff>
      <xdr:row>38</xdr:row>
      <xdr:rowOff>50877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67404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23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144673</xdr:rowOff>
    </xdr:from>
    <xdr:to>
      <xdr:col>72</xdr:col>
      <xdr:colOff>38100</xdr:colOff>
      <xdr:row>38</xdr:row>
      <xdr:rowOff>74823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65950</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58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139815</xdr:rowOff>
    </xdr:from>
    <xdr:to>
      <xdr:col>67</xdr:col>
      <xdr:colOff>101600</xdr:colOff>
      <xdr:row>38</xdr:row>
      <xdr:rowOff>69965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61092</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7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42103</xdr:rowOff>
    </xdr:from>
    <xdr:to>
      <xdr:col>85</xdr:col>
      <xdr:colOff>127000</xdr:colOff>
      <xdr:row>77</xdr:row>
      <xdr:rowOff>58479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43753"/>
          <a:ext cx="8382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131925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90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27815</xdr:rowOff>
    </xdr:from>
    <xdr:to>
      <xdr:col>81</xdr:col>
      <xdr:colOff>50800</xdr:colOff>
      <xdr:row>77</xdr:row>
      <xdr:rowOff>42103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322946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57203</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91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9100</xdr:rowOff>
    </xdr:from>
    <xdr:to>
      <xdr:col>76</xdr:col>
      <xdr:colOff>114300</xdr:colOff>
      <xdr:row>77</xdr:row>
      <xdr:rowOff>27815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210750"/>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50916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0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149735</xdr:rowOff>
    </xdr:from>
    <xdr:to>
      <xdr:col>71</xdr:col>
      <xdr:colOff>177800</xdr:colOff>
      <xdr:row>77</xdr:row>
      <xdr:rowOff>9100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17993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3916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162503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7679</xdr:rowOff>
    </xdr:from>
    <xdr:to>
      <xdr:col>85</xdr:col>
      <xdr:colOff>177800</xdr:colOff>
      <xdr:row>77</xdr:row>
      <xdr:rowOff>109279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0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157556</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8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162753</xdr:rowOff>
    </xdr:from>
    <xdr:to>
      <xdr:col>81</xdr:col>
      <xdr:colOff>101600</xdr:colOff>
      <xdr:row>77</xdr:row>
      <xdr:rowOff>92903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9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84030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8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148465</xdr:rowOff>
    </xdr:from>
    <xdr:to>
      <xdr:col>76</xdr:col>
      <xdr:colOff>165100</xdr:colOff>
      <xdr:row>77</xdr:row>
      <xdr:rowOff>78615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69742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7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129750</xdr:rowOff>
    </xdr:from>
    <xdr:to>
      <xdr:col>72</xdr:col>
      <xdr:colOff>38100</xdr:colOff>
      <xdr:row>77</xdr:row>
      <xdr:rowOff>59900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1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51027</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2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98935</xdr:rowOff>
    </xdr:from>
    <xdr:to>
      <xdr:col>67</xdr:col>
      <xdr:colOff>101600</xdr:colOff>
      <xdr:row>77</xdr:row>
      <xdr:rowOff>29085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20212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125419</xdr:rowOff>
    </xdr:from>
    <xdr:to>
      <xdr:col>85</xdr:col>
      <xdr:colOff>127000</xdr:colOff>
      <xdr:row>98</xdr:row>
      <xdr:rowOff>161460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5481300" y="16927519"/>
          <a:ext cx="838200" cy="3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125419</xdr:rowOff>
    </xdr:from>
    <xdr:to>
      <xdr:col>81</xdr:col>
      <xdr:colOff>50800</xdr:colOff>
      <xdr:row>99</xdr:row>
      <xdr:rowOff>853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927519"/>
          <a:ext cx="889000" cy="4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62956</xdr:rowOff>
    </xdr:from>
    <xdr:to>
      <xdr:col>76</xdr:col>
      <xdr:colOff>114300</xdr:colOff>
      <xdr:row>99</xdr:row>
      <xdr:rowOff>853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865056"/>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62956</xdr:rowOff>
    </xdr:from>
    <xdr:to>
      <xdr:col>71</xdr:col>
      <xdr:colOff>177800</xdr:colOff>
      <xdr:row>99</xdr:row>
      <xdr:rowOff>38484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865056"/>
          <a:ext cx="889000" cy="14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110660</xdr:rowOff>
    </xdr:from>
    <xdr:to>
      <xdr:col>85</xdr:col>
      <xdr:colOff>177800</xdr:colOff>
      <xdr:row>99</xdr:row>
      <xdr:rowOff>40810</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1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25587</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2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74619</xdr:rowOff>
    </xdr:from>
    <xdr:to>
      <xdr:col>81</xdr:col>
      <xdr:colOff>101600</xdr:colOff>
      <xdr:row>99</xdr:row>
      <xdr:rowOff>4769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8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167346</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9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121503</xdr:rowOff>
    </xdr:from>
    <xdr:to>
      <xdr:col>76</xdr:col>
      <xdr:colOff>165100</xdr:colOff>
      <xdr:row>99</xdr:row>
      <xdr:rowOff>51653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9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42780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12156</xdr:rowOff>
    </xdr:from>
    <xdr:to>
      <xdr:col>72</xdr:col>
      <xdr:colOff>38100</xdr:colOff>
      <xdr:row>98</xdr:row>
      <xdr:rowOff>113756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1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104883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0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159134</xdr:rowOff>
    </xdr:from>
    <xdr:to>
      <xdr:col>67</xdr:col>
      <xdr:colOff>101600</xdr:colOff>
      <xdr:row>99</xdr:row>
      <xdr:rowOff>89284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6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80411</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05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40983</xdr:rowOff>
    </xdr:from>
    <xdr:to>
      <xdr:col>116</xdr:col>
      <xdr:colOff>63500</xdr:colOff>
      <xdr:row>39</xdr:row>
      <xdr:rowOff>43479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27533"/>
          <a:ext cx="838200" cy="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39268</xdr:rowOff>
    </xdr:from>
    <xdr:to>
      <xdr:col>111</xdr:col>
      <xdr:colOff>177800</xdr:colOff>
      <xdr:row>39</xdr:row>
      <xdr:rowOff>40983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25818"/>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35935</xdr:rowOff>
    </xdr:from>
    <xdr:to>
      <xdr:col>107</xdr:col>
      <xdr:colOff>50800</xdr:colOff>
      <xdr:row>39</xdr:row>
      <xdr:rowOff>39268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22485"/>
          <a:ext cx="889000" cy="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33286</xdr:rowOff>
    </xdr:from>
    <xdr:to>
      <xdr:col>102</xdr:col>
      <xdr:colOff>114300</xdr:colOff>
      <xdr:row>39</xdr:row>
      <xdr:rowOff>35935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19836"/>
          <a:ext cx="889000" cy="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164129</xdr:rowOff>
    </xdr:from>
    <xdr:to>
      <xdr:col>116</xdr:col>
      <xdr:colOff>114300</xdr:colOff>
      <xdr:row>39</xdr:row>
      <xdr:rowOff>94279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7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90321</xdr:rowOff>
    </xdr:from>
    <xdr:ext cx="313932"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05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161633</xdr:rowOff>
    </xdr:from>
    <xdr:to>
      <xdr:col>112</xdr:col>
      <xdr:colOff>38100</xdr:colOff>
      <xdr:row>39</xdr:row>
      <xdr:rowOff>91783</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7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82910</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4017" y="6769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159918</xdr:rowOff>
    </xdr:from>
    <xdr:to>
      <xdr:col>107</xdr:col>
      <xdr:colOff>101600</xdr:colOff>
      <xdr:row>39</xdr:row>
      <xdr:rowOff>90068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81195</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5017" y="6767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156585</xdr:rowOff>
    </xdr:from>
    <xdr:to>
      <xdr:col>102</xdr:col>
      <xdr:colOff>165100</xdr:colOff>
      <xdr:row>39</xdr:row>
      <xdr:rowOff>86735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7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77862</xdr:rowOff>
    </xdr:from>
    <xdr:ext cx="378565"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6017" y="676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153936</xdr:rowOff>
    </xdr:from>
    <xdr:to>
      <xdr:col>98</xdr:col>
      <xdr:colOff>38100</xdr:colOff>
      <xdr:row>39</xdr:row>
      <xdr:rowOff>84086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6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75213</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7017" y="6761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98650</xdr:rowOff>
    </xdr:from>
    <xdr:to>
      <xdr:col>116</xdr:col>
      <xdr:colOff>63500</xdr:colOff>
      <xdr:row>59</xdr:row>
      <xdr:rowOff>98748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214200"/>
          <a:ext cx="8382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98552</xdr:rowOff>
    </xdr:from>
    <xdr:to>
      <xdr:col>111</xdr:col>
      <xdr:colOff>177800</xdr:colOff>
      <xdr:row>59</xdr:row>
      <xdr:rowOff>98650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214102"/>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98552</xdr:rowOff>
    </xdr:from>
    <xdr:to>
      <xdr:col>107</xdr:col>
      <xdr:colOff>50800</xdr:colOff>
      <xdr:row>59</xdr:row>
      <xdr:rowOff>98552</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214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98552</xdr:rowOff>
    </xdr:from>
    <xdr:to>
      <xdr:col>102</xdr:col>
      <xdr:colOff>114300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214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54485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47948</xdr:rowOff>
    </xdr:from>
    <xdr:to>
      <xdr:col>116</xdr:col>
      <xdr:colOff>114300</xdr:colOff>
      <xdr:row>59</xdr:row>
      <xdr:rowOff>149548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6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134325</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8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47850</xdr:rowOff>
    </xdr:from>
    <xdr:to>
      <xdr:col>112</xdr:col>
      <xdr:colOff>38100</xdr:colOff>
      <xdr:row>59</xdr:row>
      <xdr:rowOff>149450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6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140577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256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47752</xdr:rowOff>
    </xdr:from>
    <xdr:to>
      <xdr:col>107</xdr:col>
      <xdr:colOff>101600</xdr:colOff>
      <xdr:row>59</xdr:row>
      <xdr:rowOff>149352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140479</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77333" y="10256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47752</xdr:rowOff>
    </xdr:from>
    <xdr:to>
      <xdr:col>102</xdr:col>
      <xdr:colOff>165100</xdr:colOff>
      <xdr:row>59</xdr:row>
      <xdr:rowOff>149352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140479</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88333" y="10256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125854</xdr:rowOff>
    </xdr:from>
    <xdr:to>
      <xdr:col>116</xdr:col>
      <xdr:colOff>63500</xdr:colOff>
      <xdr:row>75</xdr:row>
      <xdr:rowOff>132720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984604"/>
          <a:ext cx="838200" cy="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40726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70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132720</xdr:rowOff>
    </xdr:from>
    <xdr:to>
      <xdr:col>111</xdr:col>
      <xdr:colOff>177800</xdr:colOff>
      <xdr:row>75</xdr:row>
      <xdr:rowOff>149630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991470"/>
          <a:ext cx="889000" cy="1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150362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18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149630</xdr:rowOff>
    </xdr:from>
    <xdr:to>
      <xdr:col>107</xdr:col>
      <xdr:colOff>50800</xdr:colOff>
      <xdr:row>76</xdr:row>
      <xdr:rowOff>764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08380"/>
          <a:ext cx="8890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764</xdr:rowOff>
    </xdr:from>
    <xdr:to>
      <xdr:col>102</xdr:col>
      <xdr:colOff>114300</xdr:colOff>
      <xdr:row>76</xdr:row>
      <xdr:rowOff>17780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030964"/>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137560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134062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75054</xdr:rowOff>
    </xdr:from>
    <xdr:to>
      <xdr:col>116</xdr:col>
      <xdr:colOff>114300</xdr:colOff>
      <xdr:row>76</xdr:row>
      <xdr:rowOff>5204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933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97931</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78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81920</xdr:rowOff>
    </xdr:from>
    <xdr:to>
      <xdr:col>112</xdr:col>
      <xdr:colOff>38100</xdr:colOff>
      <xdr:row>76</xdr:row>
      <xdr:rowOff>12071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9406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28597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71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98829</xdr:rowOff>
    </xdr:from>
    <xdr:to>
      <xdr:col>107</xdr:col>
      <xdr:colOff>101600</xdr:colOff>
      <xdr:row>76</xdr:row>
      <xdr:rowOff>28978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575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45506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3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121414</xdr:rowOff>
    </xdr:from>
    <xdr:to>
      <xdr:col>102</xdr:col>
      <xdr:colOff>165100</xdr:colOff>
      <xdr:row>76</xdr:row>
      <xdr:rowOff>51564</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9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68091</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7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138430</xdr:rowOff>
    </xdr:from>
    <xdr:to>
      <xdr:col>98</xdr:col>
      <xdr:colOff>38100</xdr:colOff>
      <xdr:row>76</xdr:row>
      <xdr:rowOff>68580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85107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度成長期に集中的に建設された公共施設は、更新時期を迎えており、今後、公共施設等総合管理計画に基づいて策定する個別の施設計画を踏まえ、計画的に更新事業を進めていく必要がある。社会保障関係経費とあわせて多額の事業費を要するため、事業費に充当する一般財源の確保、基金残高の確保に努め、人口減少等による納税義務者が減少し、町税が減収するとの見込みにおいて、財政健全化に配慮しつつ、未来への責任として町財政運営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山口県平生町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11,918
11,860
34.59
5,108,183
4,872,071
157,616
3,446,083
4,775,445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13.3
155.1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10922</xdr:rowOff>
    </xdr:from>
    <xdr:to>
      <xdr:col>24</xdr:col>
      <xdr:colOff>63500</xdr:colOff>
      <xdr:row>38</xdr:row>
      <xdr:rowOff>41783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526022"/>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97980</xdr:rowOff>
    </xdr:from>
    <xdr:to>
      <xdr:col>19</xdr:col>
      <xdr:colOff>177800</xdr:colOff>
      <xdr:row>38</xdr:row>
      <xdr:rowOff>41783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441630"/>
          <a:ext cx="8890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6541</xdr:rowOff>
    </xdr:from>
    <xdr:to>
      <xdr:col>15</xdr:col>
      <xdr:colOff>50800</xdr:colOff>
      <xdr:row>37</xdr:row>
      <xdr:rowOff>97980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35019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6541</xdr:rowOff>
    </xdr:from>
    <xdr:to>
      <xdr:col>10</xdr:col>
      <xdr:colOff>114300</xdr:colOff>
      <xdr:row>37</xdr:row>
      <xdr:rowOff>37973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50191"/>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131572</xdr:rowOff>
    </xdr:from>
    <xdr:to>
      <xdr:col>24</xdr:col>
      <xdr:colOff>114300</xdr:colOff>
      <xdr:row>38</xdr:row>
      <xdr:rowOff>61722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47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46499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390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162433</xdr:rowOff>
    </xdr:from>
    <xdr:to>
      <xdr:col>20</xdr:col>
      <xdr:colOff>38100</xdr:colOff>
      <xdr:row>38</xdr:row>
      <xdr:rowOff>92583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83710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59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47180</xdr:rowOff>
    </xdr:from>
    <xdr:to>
      <xdr:col>15</xdr:col>
      <xdr:colOff>101600</xdr:colOff>
      <xdr:row>37</xdr:row>
      <xdr:rowOff>148780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3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139908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48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127191</xdr:rowOff>
    </xdr:from>
    <xdr:to>
      <xdr:col>10</xdr:col>
      <xdr:colOff>165100</xdr:colOff>
      <xdr:row>37</xdr:row>
      <xdr:rowOff>57341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48468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158623</xdr:rowOff>
    </xdr:from>
    <xdr:to>
      <xdr:col>6</xdr:col>
      <xdr:colOff>38100</xdr:colOff>
      <xdr:row>37</xdr:row>
      <xdr:rowOff>88773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79900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81118</xdr:rowOff>
    </xdr:from>
    <xdr:to>
      <xdr:col>24</xdr:col>
      <xdr:colOff>63500</xdr:colOff>
      <xdr:row>58</xdr:row>
      <xdr:rowOff>98398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10025218"/>
          <a:ext cx="838200" cy="1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81118</xdr:rowOff>
    </xdr:from>
    <xdr:to>
      <xdr:col>19</xdr:col>
      <xdr:colOff>177800</xdr:colOff>
      <xdr:row>58</xdr:row>
      <xdr:rowOff>134293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25218"/>
          <a:ext cx="889000" cy="5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95366</xdr:rowOff>
    </xdr:from>
    <xdr:to>
      <xdr:col>15</xdr:col>
      <xdr:colOff>50800</xdr:colOff>
      <xdr:row>58</xdr:row>
      <xdr:rowOff>134293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10039466"/>
          <a:ext cx="889000" cy="3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95366</xdr:rowOff>
    </xdr:from>
    <xdr:to>
      <xdr:col>10</xdr:col>
      <xdr:colOff>114300</xdr:colOff>
      <xdr:row>58</xdr:row>
      <xdr:rowOff>140120</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39466"/>
          <a:ext cx="889000" cy="4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47598</xdr:rowOff>
    </xdr:from>
    <xdr:to>
      <xdr:col>24</xdr:col>
      <xdr:colOff>114300</xdr:colOff>
      <xdr:row>58</xdr:row>
      <xdr:rowOff>149198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9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133975</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90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30318</xdr:rowOff>
    </xdr:from>
    <xdr:to>
      <xdr:col>20</xdr:col>
      <xdr:colOff>38100</xdr:colOff>
      <xdr:row>58</xdr:row>
      <xdr:rowOff>131918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7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123045</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6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83493</xdr:rowOff>
    </xdr:from>
    <xdr:to>
      <xdr:col>15</xdr:col>
      <xdr:colOff>101600</xdr:colOff>
      <xdr:row>59</xdr:row>
      <xdr:rowOff>13643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1002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4770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12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44566</xdr:rowOff>
    </xdr:from>
    <xdr:to>
      <xdr:col>10</xdr:col>
      <xdr:colOff>165100</xdr:colOff>
      <xdr:row>58</xdr:row>
      <xdr:rowOff>146166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8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137293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8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89320</xdr:rowOff>
    </xdr:from>
    <xdr:to>
      <xdr:col>6</xdr:col>
      <xdr:colOff>38100</xdr:colOff>
      <xdr:row>59</xdr:row>
      <xdr:rowOff>19470</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3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10597</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37909</xdr:rowOff>
    </xdr:from>
    <xdr:to>
      <xdr:col>24</xdr:col>
      <xdr:colOff>63500</xdr:colOff>
      <xdr:row>77</xdr:row>
      <xdr:rowOff>40973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39559"/>
          <a:ext cx="8382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19639</xdr:rowOff>
    </xdr:from>
    <xdr:to>
      <xdr:col>19</xdr:col>
      <xdr:colOff>177800</xdr:colOff>
      <xdr:row>77</xdr:row>
      <xdr:rowOff>40973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3221289"/>
          <a:ext cx="889000" cy="2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84534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7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19639</xdr:rowOff>
    </xdr:from>
    <xdr:to>
      <xdr:col>15</xdr:col>
      <xdr:colOff>50800</xdr:colOff>
      <xdr:row>77</xdr:row>
      <xdr:rowOff>113951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21289"/>
          <a:ext cx="889000" cy="9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117745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0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33089</xdr:rowOff>
    </xdr:from>
    <xdr:to>
      <xdr:col>10</xdr:col>
      <xdr:colOff>114300</xdr:colOff>
      <xdr:row>77</xdr:row>
      <xdr:rowOff>113951</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34739"/>
          <a:ext cx="889000" cy="8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14290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158559</xdr:rowOff>
    </xdr:from>
    <xdr:to>
      <xdr:col>24</xdr:col>
      <xdr:colOff>114300</xdr:colOff>
      <xdr:row>77</xdr:row>
      <xdr:rowOff>88709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18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136986</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67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161623</xdr:rowOff>
    </xdr:from>
    <xdr:to>
      <xdr:col>20</xdr:col>
      <xdr:colOff>38100</xdr:colOff>
      <xdr:row>77</xdr:row>
      <xdr:rowOff>91773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9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82900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28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140289</xdr:rowOff>
    </xdr:from>
    <xdr:to>
      <xdr:col>15</xdr:col>
      <xdr:colOff>101600</xdr:colOff>
      <xdr:row>77</xdr:row>
      <xdr:rowOff>70439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61566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6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63151</xdr:rowOff>
    </xdr:from>
    <xdr:to>
      <xdr:col>10</xdr:col>
      <xdr:colOff>165100</xdr:colOff>
      <xdr:row>77</xdr:row>
      <xdr:rowOff>164751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155878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5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153739</xdr:rowOff>
    </xdr:from>
    <xdr:to>
      <xdr:col>6</xdr:col>
      <xdr:colOff>38100</xdr:colOff>
      <xdr:row>77</xdr:row>
      <xdr:rowOff>83889</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75016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103955</xdr:rowOff>
    </xdr:from>
    <xdr:to>
      <xdr:col>24</xdr:col>
      <xdr:colOff>63500</xdr:colOff>
      <xdr:row>97</xdr:row>
      <xdr:rowOff>129383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734605"/>
          <a:ext cx="838200" cy="2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121942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0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129383</xdr:rowOff>
    </xdr:from>
    <xdr:to>
      <xdr:col>19</xdr:col>
      <xdr:colOff>177800</xdr:colOff>
      <xdr:row>97</xdr:row>
      <xdr:rowOff>133696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760033"/>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57073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4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133696</xdr:rowOff>
    </xdr:from>
    <xdr:to>
      <xdr:col>15</xdr:col>
      <xdr:colOff>50800</xdr:colOff>
      <xdr:row>97</xdr:row>
      <xdr:rowOff>139060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64346"/>
          <a:ext cx="889000" cy="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55304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4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133375</xdr:rowOff>
    </xdr:from>
    <xdr:to>
      <xdr:col>10</xdr:col>
      <xdr:colOff>114300</xdr:colOff>
      <xdr:row>97</xdr:row>
      <xdr:rowOff>139060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64025"/>
          <a:ext cx="889000" cy="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69304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5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52714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53155</xdr:rowOff>
    </xdr:from>
    <xdr:to>
      <xdr:col>24</xdr:col>
      <xdr:colOff>114300</xdr:colOff>
      <xdr:row>97</xdr:row>
      <xdr:rowOff>154755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8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31582</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66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78583</xdr:rowOff>
    </xdr:from>
    <xdr:to>
      <xdr:col>20</xdr:col>
      <xdr:colOff>38100</xdr:colOff>
      <xdr:row>98</xdr:row>
      <xdr:rowOff>8733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171310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0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82896</xdr:rowOff>
    </xdr:from>
    <xdr:to>
      <xdr:col>15</xdr:col>
      <xdr:colOff>101600</xdr:colOff>
      <xdr:row>98</xdr:row>
      <xdr:rowOff>13046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1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4173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0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88260</xdr:rowOff>
    </xdr:from>
    <xdr:to>
      <xdr:col>10</xdr:col>
      <xdr:colOff>165100</xdr:colOff>
      <xdr:row>98</xdr:row>
      <xdr:rowOff>18410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9537</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82575</xdr:rowOff>
    </xdr:from>
    <xdr:to>
      <xdr:col>6</xdr:col>
      <xdr:colOff>38100</xdr:colOff>
      <xdr:row>98</xdr:row>
      <xdr:rowOff>12725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3852</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108153</xdr:rowOff>
    </xdr:from>
    <xdr:to>
      <xdr:col>55</xdr:col>
      <xdr:colOff>0</xdr:colOff>
      <xdr:row>37</xdr:row>
      <xdr:rowOff>143129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451803"/>
          <a:ext cx="8382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86072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29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143129</xdr:rowOff>
    </xdr:from>
    <xdr:to>
      <xdr:col>50</xdr:col>
      <xdr:colOff>114300</xdr:colOff>
      <xdr:row>37</xdr:row>
      <xdr:rowOff>167132</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486779"/>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37609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149758</xdr:rowOff>
    </xdr:from>
    <xdr:to>
      <xdr:col>45</xdr:col>
      <xdr:colOff>177800</xdr:colOff>
      <xdr:row>37</xdr:row>
      <xdr:rowOff>167132</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493408"/>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149758</xdr:rowOff>
    </xdr:from>
    <xdr:to>
      <xdr:col>41</xdr:col>
      <xdr:colOff>50800</xdr:colOff>
      <xdr:row>38</xdr:row>
      <xdr:rowOff>20142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493408"/>
          <a:ext cx="889000" cy="4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57353</xdr:rowOff>
    </xdr:from>
    <xdr:to>
      <xdr:col>55</xdr:col>
      <xdr:colOff>50800</xdr:colOff>
      <xdr:row>37</xdr:row>
      <xdr:rowOff>158953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80230</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25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92329</xdr:rowOff>
    </xdr:from>
    <xdr:to>
      <xdr:col>50</xdr:col>
      <xdr:colOff>165100</xdr:colOff>
      <xdr:row>38</xdr:row>
      <xdr:rowOff>22479</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43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39006</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116332</xdr:rowOff>
    </xdr:from>
    <xdr:to>
      <xdr:col>46</xdr:col>
      <xdr:colOff>38100</xdr:colOff>
      <xdr:row>38</xdr:row>
      <xdr:rowOff>46482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37609</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98958</xdr:rowOff>
    </xdr:from>
    <xdr:to>
      <xdr:col>41</xdr:col>
      <xdr:colOff>101600</xdr:colOff>
      <xdr:row>38</xdr:row>
      <xdr:rowOff>29108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44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20235</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535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140792</xdr:rowOff>
    </xdr:from>
    <xdr:to>
      <xdr:col>36</xdr:col>
      <xdr:colOff>165100</xdr:colOff>
      <xdr:row>38</xdr:row>
      <xdr:rowOff>70942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62069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577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102832</xdr:rowOff>
    </xdr:from>
    <xdr:to>
      <xdr:col>55</xdr:col>
      <xdr:colOff>0</xdr:colOff>
      <xdr:row>57</xdr:row>
      <xdr:rowOff>169481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75482"/>
          <a:ext cx="838200" cy="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169481</xdr:rowOff>
    </xdr:from>
    <xdr:to>
      <xdr:col>50</xdr:col>
      <xdr:colOff>114300</xdr:colOff>
      <xdr:row>58</xdr:row>
      <xdr:rowOff>7506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9942131"/>
          <a:ext cx="889000" cy="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111113</xdr:rowOff>
    </xdr:from>
    <xdr:to>
      <xdr:col>45</xdr:col>
      <xdr:colOff>177800</xdr:colOff>
      <xdr:row>58</xdr:row>
      <xdr:rowOff>7506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883763"/>
          <a:ext cx="889000" cy="6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111113</xdr:rowOff>
    </xdr:from>
    <xdr:to>
      <xdr:col>41</xdr:col>
      <xdr:colOff>50800</xdr:colOff>
      <xdr:row>57</xdr:row>
      <xdr:rowOff>146558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83763"/>
          <a:ext cx="889000" cy="3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52032</xdr:rowOff>
    </xdr:from>
    <xdr:to>
      <xdr:col>55</xdr:col>
      <xdr:colOff>50800</xdr:colOff>
      <xdr:row>57</xdr:row>
      <xdr:rowOff>153632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30459</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0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118681</xdr:rowOff>
    </xdr:from>
    <xdr:to>
      <xdr:col>50</xdr:col>
      <xdr:colOff>165100</xdr:colOff>
      <xdr:row>58</xdr:row>
      <xdr:rowOff>48831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39958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128156</xdr:rowOff>
    </xdr:from>
    <xdr:to>
      <xdr:col>46</xdr:col>
      <xdr:colOff>38100</xdr:colOff>
      <xdr:row>58</xdr:row>
      <xdr:rowOff>58306</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0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49433</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9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60313</xdr:rowOff>
    </xdr:from>
    <xdr:to>
      <xdr:col>41</xdr:col>
      <xdr:colOff>101600</xdr:colOff>
      <xdr:row>57</xdr:row>
      <xdr:rowOff>161913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153040</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2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95758</xdr:rowOff>
    </xdr:from>
    <xdr:to>
      <xdr:col>36</xdr:col>
      <xdr:colOff>165100</xdr:colOff>
      <xdr:row>58</xdr:row>
      <xdr:rowOff>25908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6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17035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6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68900</xdr:rowOff>
    </xdr:from>
    <xdr:to>
      <xdr:col>55</xdr:col>
      <xdr:colOff>0</xdr:colOff>
      <xdr:row>79</xdr:row>
      <xdr:rowOff>70679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613450"/>
          <a:ext cx="838200" cy="1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68900</xdr:rowOff>
    </xdr:from>
    <xdr:to>
      <xdr:col>50</xdr:col>
      <xdr:colOff>114300</xdr:colOff>
      <xdr:row>79</xdr:row>
      <xdr:rowOff>74222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613450"/>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51346</xdr:rowOff>
    </xdr:from>
    <xdr:to>
      <xdr:col>45</xdr:col>
      <xdr:colOff>177800</xdr:colOff>
      <xdr:row>79</xdr:row>
      <xdr:rowOff>74222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95896"/>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51346</xdr:rowOff>
    </xdr:from>
    <xdr:to>
      <xdr:col>41</xdr:col>
      <xdr:colOff>50800</xdr:colOff>
      <xdr:row>79</xdr:row>
      <xdr:rowOff>76476</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95896"/>
          <a:ext cx="889000" cy="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19879</xdr:rowOff>
    </xdr:from>
    <xdr:to>
      <xdr:col>55</xdr:col>
      <xdr:colOff>50800</xdr:colOff>
      <xdr:row>79</xdr:row>
      <xdr:rowOff>121479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6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106256</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79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18100</xdr:rowOff>
    </xdr:from>
    <xdr:to>
      <xdr:col>50</xdr:col>
      <xdr:colOff>165100</xdr:colOff>
      <xdr:row>79</xdr:row>
      <xdr:rowOff>119700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6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110827</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5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23422</xdr:rowOff>
    </xdr:from>
    <xdr:to>
      <xdr:col>46</xdr:col>
      <xdr:colOff>38100</xdr:colOff>
      <xdr:row>79</xdr:row>
      <xdr:rowOff>125022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6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116149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546</xdr:rowOff>
    </xdr:from>
    <xdr:to>
      <xdr:col>41</xdr:col>
      <xdr:colOff>101600</xdr:colOff>
      <xdr:row>79</xdr:row>
      <xdr:rowOff>102146</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4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93273</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3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25676</xdr:rowOff>
    </xdr:from>
    <xdr:to>
      <xdr:col>36</xdr:col>
      <xdr:colOff>165100</xdr:colOff>
      <xdr:row>79</xdr:row>
      <xdr:rowOff>127276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118403</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62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129887</xdr:rowOff>
    </xdr:from>
    <xdr:to>
      <xdr:col>55</xdr:col>
      <xdr:colOff>0</xdr:colOff>
      <xdr:row>96</xdr:row>
      <xdr:rowOff>137037</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9639300" y="16589087"/>
          <a:ext cx="838200" cy="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129887</xdr:rowOff>
    </xdr:from>
    <xdr:to>
      <xdr:col>50</xdr:col>
      <xdr:colOff>114300</xdr:colOff>
      <xdr:row>96</xdr:row>
      <xdr:rowOff>136334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8750300" y="16589087"/>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136334</xdr:rowOff>
    </xdr:from>
    <xdr:to>
      <xdr:col>45</xdr:col>
      <xdr:colOff>177800</xdr:colOff>
      <xdr:row>96</xdr:row>
      <xdr:rowOff>146461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595534"/>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134000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126185</xdr:rowOff>
    </xdr:from>
    <xdr:to>
      <xdr:col>41</xdr:col>
      <xdr:colOff>50800</xdr:colOff>
      <xdr:row>96</xdr:row>
      <xdr:rowOff>146461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85385"/>
          <a:ext cx="889000" cy="2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128692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244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86237</xdr:rowOff>
    </xdr:from>
    <xdr:to>
      <xdr:col>55</xdr:col>
      <xdr:colOff>50800</xdr:colOff>
      <xdr:row>97</xdr:row>
      <xdr:rowOff>16387</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545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64664</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52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79087</xdr:rowOff>
    </xdr:from>
    <xdr:to>
      <xdr:col>50</xdr:col>
      <xdr:colOff>165100</xdr:colOff>
      <xdr:row>97</xdr:row>
      <xdr:rowOff>9237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38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631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85534</xdr:rowOff>
    </xdr:from>
    <xdr:to>
      <xdr:col>46</xdr:col>
      <xdr:colOff>38100</xdr:colOff>
      <xdr:row>97</xdr:row>
      <xdr:rowOff>15684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54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6811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63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95661</xdr:rowOff>
    </xdr:from>
    <xdr:to>
      <xdr:col>41</xdr:col>
      <xdr:colOff>101600</xdr:colOff>
      <xdr:row>97</xdr:row>
      <xdr:rowOff>25811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16938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4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75385</xdr:rowOff>
    </xdr:from>
    <xdr:to>
      <xdr:col>36</xdr:col>
      <xdr:colOff>165100</xdr:colOff>
      <xdr:row>97</xdr:row>
      <xdr:rowOff>5535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53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168112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6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78174</xdr:rowOff>
    </xdr:from>
    <xdr:to>
      <xdr:col>85</xdr:col>
      <xdr:colOff>127000</xdr:colOff>
      <xdr:row>37</xdr:row>
      <xdr:rowOff>83628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21824"/>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120839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1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83628</xdr:rowOff>
    </xdr:from>
    <xdr:to>
      <xdr:col>81</xdr:col>
      <xdr:colOff>50800</xdr:colOff>
      <xdr:row>37</xdr:row>
      <xdr:rowOff>108088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427278"/>
          <a:ext cx="889000" cy="2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93135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9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108088</xdr:rowOff>
    </xdr:from>
    <xdr:to>
      <xdr:col>76</xdr:col>
      <xdr:colOff>114300</xdr:colOff>
      <xdr:row>37</xdr:row>
      <xdr:rowOff>116530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51738"/>
          <a:ext cx="8890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98703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09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116530</xdr:rowOff>
    </xdr:from>
    <xdr:to>
      <xdr:col>71</xdr:col>
      <xdr:colOff>177800</xdr:colOff>
      <xdr:row>37</xdr:row>
      <xdr:rowOff>123682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60180"/>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57229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44721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27374</xdr:rowOff>
    </xdr:from>
    <xdr:to>
      <xdr:col>85</xdr:col>
      <xdr:colOff>177800</xdr:colOff>
      <xdr:row>37</xdr:row>
      <xdr:rowOff>128974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5801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32828</xdr:rowOff>
    </xdr:from>
    <xdr:to>
      <xdr:col>81</xdr:col>
      <xdr:colOff>101600</xdr:colOff>
      <xdr:row>37</xdr:row>
      <xdr:rowOff>134428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125554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6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57288</xdr:rowOff>
    </xdr:from>
    <xdr:to>
      <xdr:col>76</xdr:col>
      <xdr:colOff>165100</xdr:colOff>
      <xdr:row>37</xdr:row>
      <xdr:rowOff>158888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150015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9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65730</xdr:rowOff>
    </xdr:from>
    <xdr:to>
      <xdr:col>72</xdr:col>
      <xdr:colOff>38100</xdr:colOff>
      <xdr:row>37</xdr:row>
      <xdr:rowOff>167329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093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158457</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72882</xdr:rowOff>
    </xdr:from>
    <xdr:to>
      <xdr:col>67</xdr:col>
      <xdr:colOff>101600</xdr:colOff>
      <xdr:row>38</xdr:row>
      <xdr:rowOff>3032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165609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0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19031</xdr:rowOff>
    </xdr:from>
    <xdr:to>
      <xdr:col>85</xdr:col>
      <xdr:colOff>127000</xdr:colOff>
      <xdr:row>58</xdr:row>
      <xdr:rowOff>20412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5481300" y="9963131"/>
          <a:ext cx="8382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164592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59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150591</xdr:rowOff>
    </xdr:from>
    <xdr:to>
      <xdr:col>81</xdr:col>
      <xdr:colOff>50800</xdr:colOff>
      <xdr:row>58</xdr:row>
      <xdr:rowOff>19031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923241"/>
          <a:ext cx="889000" cy="3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150591</xdr:rowOff>
    </xdr:from>
    <xdr:to>
      <xdr:col>76</xdr:col>
      <xdr:colOff>114300</xdr:colOff>
      <xdr:row>57</xdr:row>
      <xdr:rowOff>157668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923241"/>
          <a:ext cx="889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153704</xdr:rowOff>
    </xdr:from>
    <xdr:to>
      <xdr:col>71</xdr:col>
      <xdr:colOff>177800</xdr:colOff>
      <xdr:row>57</xdr:row>
      <xdr:rowOff>157668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926354"/>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141062</xdr:rowOff>
    </xdr:from>
    <xdr:to>
      <xdr:col>85</xdr:col>
      <xdr:colOff>177800</xdr:colOff>
      <xdr:row>58</xdr:row>
      <xdr:rowOff>71212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91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55989</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82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139681</xdr:rowOff>
    </xdr:from>
    <xdr:to>
      <xdr:col>81</xdr:col>
      <xdr:colOff>101600</xdr:colOff>
      <xdr:row>58</xdr:row>
      <xdr:rowOff>69831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91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60958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1000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99791</xdr:rowOff>
    </xdr:from>
    <xdr:to>
      <xdr:col>76</xdr:col>
      <xdr:colOff>165100</xdr:colOff>
      <xdr:row>58</xdr:row>
      <xdr:rowOff>29941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21068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6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106868</xdr:rowOff>
    </xdr:from>
    <xdr:to>
      <xdr:col>72</xdr:col>
      <xdr:colOff>38100</xdr:colOff>
      <xdr:row>58</xdr:row>
      <xdr:rowOff>37018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28145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7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102904</xdr:rowOff>
    </xdr:from>
    <xdr:to>
      <xdr:col>67</xdr:col>
      <xdr:colOff>101600</xdr:colOff>
      <xdr:row>58</xdr:row>
      <xdr:rowOff>33054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8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24181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96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305</xdr:rowOff>
    </xdr:from>
    <xdr:to>
      <xdr:col>85</xdr:col>
      <xdr:colOff>127000</xdr:colOff>
      <xdr:row>78</xdr:row>
      <xdr:rowOff>665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373405"/>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142112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172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xdr:rowOff>
    </xdr:from>
    <xdr:to>
      <xdr:col>81</xdr:col>
      <xdr:colOff>50800</xdr:colOff>
      <xdr:row>78</xdr:row>
      <xdr:rowOff>305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373178"/>
          <a:ext cx="8890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78</xdr:rowOff>
    </xdr:from>
    <xdr:to>
      <xdr:col>76</xdr:col>
      <xdr:colOff>114300</xdr:colOff>
      <xdr:row>78</xdr:row>
      <xdr:rowOff>24023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73178"/>
          <a:ext cx="889000" cy="2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48513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42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19165</xdr:rowOff>
    </xdr:from>
    <xdr:to>
      <xdr:col>71</xdr:col>
      <xdr:colOff>177800</xdr:colOff>
      <xdr:row>78</xdr:row>
      <xdr:rowOff>24023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2265"/>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121315</xdr:rowOff>
    </xdr:from>
    <xdr:to>
      <xdr:col>85</xdr:col>
      <xdr:colOff>177800</xdr:colOff>
      <xdr:row>78</xdr:row>
      <xdr:rowOff>51465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32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97662</xdr:rowOff>
    </xdr:from>
    <xdr:ext cx="469744"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299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120955</xdr:rowOff>
    </xdr:from>
    <xdr:to>
      <xdr:col>81</xdr:col>
      <xdr:colOff>101600</xdr:colOff>
      <xdr:row>78</xdr:row>
      <xdr:rowOff>51105</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2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67632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097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120728</xdr:rowOff>
    </xdr:from>
    <xdr:to>
      <xdr:col>76</xdr:col>
      <xdr:colOff>165100</xdr:colOff>
      <xdr:row>78</xdr:row>
      <xdr:rowOff>50878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2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67405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09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144673</xdr:rowOff>
    </xdr:from>
    <xdr:to>
      <xdr:col>72</xdr:col>
      <xdr:colOff>38100</xdr:colOff>
      <xdr:row>78</xdr:row>
      <xdr:rowOff>74823</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65950</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43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139815</xdr:rowOff>
    </xdr:from>
    <xdr:to>
      <xdr:col>67</xdr:col>
      <xdr:colOff>101600</xdr:colOff>
      <xdr:row>78</xdr:row>
      <xdr:rowOff>69965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61092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43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42103</xdr:rowOff>
    </xdr:from>
    <xdr:to>
      <xdr:col>85</xdr:col>
      <xdr:colOff>127000</xdr:colOff>
      <xdr:row>97</xdr:row>
      <xdr:rowOff>58479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672753"/>
          <a:ext cx="838200" cy="1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131925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419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27815</xdr:rowOff>
    </xdr:from>
    <xdr:to>
      <xdr:col>81</xdr:col>
      <xdr:colOff>50800</xdr:colOff>
      <xdr:row>97</xdr:row>
      <xdr:rowOff>42103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658465"/>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57202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34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9100</xdr:rowOff>
    </xdr:from>
    <xdr:to>
      <xdr:col>76</xdr:col>
      <xdr:colOff>114300</xdr:colOff>
      <xdr:row>97</xdr:row>
      <xdr:rowOff>27815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639750"/>
          <a:ext cx="8890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50916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149735</xdr:rowOff>
    </xdr:from>
    <xdr:to>
      <xdr:col>71</xdr:col>
      <xdr:colOff>177800</xdr:colOff>
      <xdr:row>97</xdr:row>
      <xdr:rowOff>9100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60893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3908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162496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7679</xdr:rowOff>
    </xdr:from>
    <xdr:to>
      <xdr:col>85</xdr:col>
      <xdr:colOff>177800</xdr:colOff>
      <xdr:row>97</xdr:row>
      <xdr:rowOff>109279</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63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157556</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61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162753</xdr:rowOff>
    </xdr:from>
    <xdr:to>
      <xdr:col>81</xdr:col>
      <xdr:colOff>101600</xdr:colOff>
      <xdr:row>97</xdr:row>
      <xdr:rowOff>92903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62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84030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71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148465</xdr:rowOff>
    </xdr:from>
    <xdr:to>
      <xdr:col>76</xdr:col>
      <xdr:colOff>165100</xdr:colOff>
      <xdr:row>97</xdr:row>
      <xdr:rowOff>78615</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6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69742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700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129750</xdr:rowOff>
    </xdr:from>
    <xdr:to>
      <xdr:col>72</xdr:col>
      <xdr:colOff>38100</xdr:colOff>
      <xdr:row>97</xdr:row>
      <xdr:rowOff>59900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5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51027</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6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98935</xdr:rowOff>
    </xdr:from>
    <xdr:to>
      <xdr:col>67</xdr:col>
      <xdr:colOff>101600</xdr:colOff>
      <xdr:row>97</xdr:row>
      <xdr:rowOff>29085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5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20212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6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18542</xdr:rowOff>
    </xdr:from>
    <xdr:to>
      <xdr:col>116</xdr:col>
      <xdr:colOff>63500</xdr:colOff>
      <xdr:row>35</xdr:row>
      <xdr:rowOff>44259</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5847842"/>
          <a:ext cx="838200" cy="19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65612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09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99123</xdr:rowOff>
    </xdr:from>
    <xdr:to>
      <xdr:col>111</xdr:col>
      <xdr:colOff>177800</xdr:colOff>
      <xdr:row>34</xdr:row>
      <xdr:rowOff>18542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5756973"/>
          <a:ext cx="889000" cy="9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160482</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99123</xdr:rowOff>
    </xdr:from>
    <xdr:to>
      <xdr:col>107</xdr:col>
      <xdr:colOff>50800</xdr:colOff>
      <xdr:row>35</xdr:row>
      <xdr:rowOff>34544</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19545300" y="5756973"/>
          <a:ext cx="889000" cy="27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160482</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504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167132</xdr:rowOff>
    </xdr:from>
    <xdr:to>
      <xdr:col>102</xdr:col>
      <xdr:colOff>114300</xdr:colOff>
      <xdr:row>35</xdr:row>
      <xdr:rowOff>34544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599643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142193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14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130763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74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164909</xdr:rowOff>
    </xdr:from>
    <xdr:to>
      <xdr:col>116</xdr:col>
      <xdr:colOff>114300</xdr:colOff>
      <xdr:row>35</xdr:row>
      <xdr:rowOff>95059</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59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16336</xdr:rowOff>
    </xdr:from>
    <xdr:ext cx="378565"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5845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139192</xdr:rowOff>
    </xdr:from>
    <xdr:to>
      <xdr:col>112</xdr:col>
      <xdr:colOff>38100</xdr:colOff>
      <xdr:row>34</xdr:row>
      <xdr:rowOff>69342</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579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85869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088428" y="557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48323</xdr:rowOff>
    </xdr:from>
    <xdr:to>
      <xdr:col>107</xdr:col>
      <xdr:colOff>101600</xdr:colOff>
      <xdr:row>33</xdr:row>
      <xdr:rowOff>149923</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570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166450</xdr:rowOff>
    </xdr:from>
    <xdr:ext cx="469744"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199428" y="5481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155194</xdr:rowOff>
    </xdr:from>
    <xdr:to>
      <xdr:col>102</xdr:col>
      <xdr:colOff>165100</xdr:colOff>
      <xdr:row>35</xdr:row>
      <xdr:rowOff>85344</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598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101871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5759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116332</xdr:rowOff>
    </xdr:from>
    <xdr:to>
      <xdr:col>98</xdr:col>
      <xdr:colOff>38100</xdr:colOff>
      <xdr:row>35</xdr:row>
      <xdr:rowOff>46482</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594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63009</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572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限られた財源の中で、効率的に事業を推進するため、徹底した無駄の排除を行うとともに、緊急性、事業の優先度などを踏まえ、効果を高めていかなければならない。多様なニーズの財政需要に対応する、選択と集中による行財政構造の構築を図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多様化するニーズ、公共施設の老朽化対策、社会保障関係経費などの財政需要への対応や、喫緊の課題である新庁舎建設事業に対応するため、基金残高を確保する必要がある。経常経費の削減、事業の見直し等により基金に依存しない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国保会計においては、平成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年に医療費の増加と基金の枯渇により赤字となった経緯があるが、引き続き、保険税や保険料の適正化を図り、健全な財政運営に努める。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5108183</v>
      </c>
      <c r="BO4" s="461"/>
      <c r="BP4" s="461"/>
      <c r="BQ4" s="461"/>
      <c r="BR4" s="461"/>
      <c r="BS4" s="461"/>
      <c r="BT4" s="461"/>
      <c r="BU4" s="462"/>
      <c r="BV4" s="460">
        <v>5195532</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4.5999999999999996</v>
      </c>
      <c r="CU4" s="642"/>
      <c r="CV4" s="642"/>
      <c r="CW4" s="642"/>
      <c r="CX4" s="642"/>
      <c r="CY4" s="642"/>
      <c r="CZ4" s="642"/>
      <c r="DA4" s="643"/>
      <c r="DB4" s="641">
        <v>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4872071</v>
      </c>
      <c r="BO5" s="466"/>
      <c r="BP5" s="466"/>
      <c r="BQ5" s="466"/>
      <c r="BR5" s="466"/>
      <c r="BS5" s="466"/>
      <c r="BT5" s="466"/>
      <c r="BU5" s="467"/>
      <c r="BV5" s="465">
        <v>4977442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91.5</v>
      </c>
      <c r="CU5" s="436"/>
      <c r="CV5" s="436"/>
      <c r="CW5" s="436"/>
      <c r="CX5" s="436"/>
      <c r="CY5" s="436"/>
      <c r="CZ5" s="436"/>
      <c r="DA5" s="437"/>
      <c r="DB5" s="435">
        <v>92.2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236112</v>
      </c>
      <c r="BO6" s="466"/>
      <c r="BP6" s="466"/>
      <c r="BQ6" s="466"/>
      <c r="BR6" s="466"/>
      <c r="BS6" s="466"/>
      <c r="BT6" s="466"/>
      <c r="BU6" s="467"/>
      <c r="BV6" s="465">
        <v>218090</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96.4</v>
      </c>
      <c r="CU6" s="616"/>
      <c r="CV6" s="616"/>
      <c r="CW6" s="616"/>
      <c r="CX6" s="616"/>
      <c r="CY6" s="616"/>
      <c r="CZ6" s="616"/>
      <c r="DA6" s="617"/>
      <c r="DB6" s="615">
        <v>97.1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78496</v>
      </c>
      <c r="BO7" s="466"/>
      <c r="BP7" s="466"/>
      <c r="BQ7" s="466"/>
      <c r="BR7" s="466"/>
      <c r="BS7" s="466"/>
      <c r="BT7" s="466"/>
      <c r="BU7" s="467"/>
      <c r="BV7" s="465">
        <v>10798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3446083</v>
      </c>
      <c r="CU7" s="466"/>
      <c r="CV7" s="466"/>
      <c r="CW7" s="466"/>
      <c r="CX7" s="466"/>
      <c r="CY7" s="466"/>
      <c r="CZ7" s="466"/>
      <c r="DA7" s="467"/>
      <c r="DB7" s="465">
        <v>3447008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157616</v>
      </c>
      <c r="BO8" s="466"/>
      <c r="BP8" s="466"/>
      <c r="BQ8" s="466"/>
      <c r="BR8" s="466"/>
      <c r="BS8" s="466"/>
      <c r="BT8" s="466"/>
      <c r="BU8" s="467"/>
      <c r="BV8" s="465">
        <v>207292</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0.41</v>
      </c>
      <c r="CU8" s="579"/>
      <c r="CV8" s="579"/>
      <c r="CW8" s="579"/>
      <c r="CX8" s="579"/>
      <c r="CY8" s="579"/>
      <c r="CZ8" s="579"/>
      <c r="DA8" s="580"/>
      <c r="DB8" s="578">
        <v>0.41</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12798</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-49676</v>
      </c>
      <c r="BO9" s="466"/>
      <c r="BP9" s="466"/>
      <c r="BQ9" s="466"/>
      <c r="BR9" s="466"/>
      <c r="BS9" s="466"/>
      <c r="BT9" s="466"/>
      <c r="BU9" s="467"/>
      <c r="BV9" s="465">
        <v>69670</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12.1</v>
      </c>
      <c r="CU9" s="436"/>
      <c r="CV9" s="436"/>
      <c r="CW9" s="436"/>
      <c r="CX9" s="436"/>
      <c r="CY9" s="436"/>
      <c r="CZ9" s="436"/>
      <c r="DA9" s="437"/>
      <c r="DB9" s="435">
        <v>13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13491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114179</v>
      </c>
      <c r="BO10" s="466"/>
      <c r="BP10" s="466"/>
      <c r="BQ10" s="466"/>
      <c r="BR10" s="466"/>
      <c r="BS10" s="466"/>
      <c r="BT10" s="466"/>
      <c r="BU10" s="467"/>
      <c r="BV10" s="465">
        <v>151490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11918</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126</v>
      </c>
      <c r="AV12" s="523"/>
      <c r="AW12" s="523"/>
      <c r="AX12" s="523"/>
      <c r="AY12" s="445" t="s">
        <v>136</v>
      </c>
      <c r="AZ12" s="446"/>
      <c r="BA12" s="446"/>
      <c r="BB12" s="446"/>
      <c r="BC12" s="446"/>
      <c r="BD12" s="446"/>
      <c r="BE12" s="446"/>
      <c r="BF12" s="446"/>
      <c r="BG12" s="446"/>
      <c r="BH12" s="446"/>
      <c r="BI12" s="446"/>
      <c r="BJ12" s="446"/>
      <c r="BK12" s="446"/>
      <c r="BL12" s="446"/>
      <c r="BM12" s="447"/>
      <c r="BN12" s="465">
        <v>72414</v>
      </c>
      <c r="BO12" s="466"/>
      <c r="BP12" s="466"/>
      <c r="BQ12" s="466"/>
      <c r="BR12" s="466"/>
      <c r="BS12" s="466"/>
      <c r="BT12" s="466"/>
      <c r="BU12" s="467"/>
      <c r="BV12" s="465">
        <v>125537</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138</v>
      </c>
      <c r="N13" s="566"/>
      <c r="O13" s="566"/>
      <c r="P13" s="566"/>
      <c r="Q13" s="567"/>
      <c r="R13" s="568">
        <v>11860</v>
      </c>
      <c r="S13" s="569"/>
      <c r="T13" s="569"/>
      <c r="U13" s="569"/>
      <c r="V13" s="570"/>
      <c r="W13" s="556" t="s">
        <v>139</v>
      </c>
      <c r="X13" s="478"/>
      <c r="Y13" s="478"/>
      <c r="Z13" s="478"/>
      <c r="AA13" s="478"/>
      <c r="AB13" s="479"/>
      <c r="AC13" s="441">
        <v>312</v>
      </c>
      <c r="AD13" s="442"/>
      <c r="AE13" s="442"/>
      <c r="AF13" s="442"/>
      <c r="AG13" s="443"/>
      <c r="AH13" s="441">
        <v>329</v>
      </c>
      <c r="AI13" s="442"/>
      <c r="AJ13" s="442"/>
      <c r="AK13" s="442"/>
      <c r="AL13" s="444"/>
      <c r="AM13" s="534" t="s">
        <v>140</v>
      </c>
      <c r="AN13" s="439"/>
      <c r="AO13" s="439"/>
      <c r="AP13" s="439"/>
      <c r="AQ13" s="439"/>
      <c r="AR13" s="439"/>
      <c r="AS13" s="439"/>
      <c r="AT13" s="440"/>
      <c r="AU13" s="522" t="s">
        <v>141</v>
      </c>
      <c r="AV13" s="523"/>
      <c r="AW13" s="523"/>
      <c r="AX13" s="523"/>
      <c r="AY13" s="445" t="s">
        <v>142</v>
      </c>
      <c r="AZ13" s="446"/>
      <c r="BA13" s="446"/>
      <c r="BB13" s="446"/>
      <c r="BC13" s="446"/>
      <c r="BD13" s="446"/>
      <c r="BE13" s="446"/>
      <c r="BF13" s="446"/>
      <c r="BG13" s="446"/>
      <c r="BH13" s="446"/>
      <c r="BI13" s="446"/>
      <c r="BJ13" s="446"/>
      <c r="BK13" s="446"/>
      <c r="BL13" s="446"/>
      <c r="BM13" s="447"/>
      <c r="BN13" s="465">
        <v>-7911</v>
      </c>
      <c r="BO13" s="466"/>
      <c r="BP13" s="466"/>
      <c r="BQ13" s="466"/>
      <c r="BR13" s="466"/>
      <c r="BS13" s="466"/>
      <c r="BT13" s="466"/>
      <c r="BU13" s="467"/>
      <c r="BV13" s="465">
        <v>95623</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13.3</v>
      </c>
      <c r="CU13" s="436"/>
      <c r="CV13" s="436"/>
      <c r="CW13" s="436"/>
      <c r="CX13" s="436"/>
      <c r="CY13" s="436"/>
      <c r="CZ13" s="436"/>
      <c r="DA13" s="437"/>
      <c r="DB13" s="435">
        <v>13.7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12155</v>
      </c>
      <c r="S14" s="569"/>
      <c r="T14" s="569"/>
      <c r="U14" s="569"/>
      <c r="V14" s="570"/>
      <c r="W14" s="571"/>
      <c r="X14" s="481"/>
      <c r="Y14" s="481"/>
      <c r="Z14" s="481"/>
      <c r="AA14" s="481"/>
      <c r="AB14" s="482"/>
      <c r="AC14" s="561">
        <v>5.8</v>
      </c>
      <c r="AD14" s="562"/>
      <c r="AE14" s="562"/>
      <c r="AF14" s="562"/>
      <c r="AG14" s="563"/>
      <c r="AH14" s="561">
        <v>5.9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155.1</v>
      </c>
      <c r="CU14" s="573"/>
      <c r="CV14" s="573"/>
      <c r="CW14" s="573"/>
      <c r="CX14" s="573"/>
      <c r="CY14" s="573"/>
      <c r="CZ14" s="573"/>
      <c r="DA14" s="574"/>
      <c r="DB14" s="572">
        <v>164.3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138</v>
      </c>
      <c r="N15" s="566"/>
      <c r="O15" s="566"/>
      <c r="P15" s="566"/>
      <c r="Q15" s="567"/>
      <c r="R15" s="568">
        <v>12100</v>
      </c>
      <c r="S15" s="569"/>
      <c r="T15" s="569"/>
      <c r="U15" s="569"/>
      <c r="V15" s="570"/>
      <c r="W15" s="556" t="s">
        <v>146</v>
      </c>
      <c r="X15" s="478"/>
      <c r="Y15" s="478"/>
      <c r="Z15" s="478"/>
      <c r="AA15" s="478"/>
      <c r="AB15" s="479"/>
      <c r="AC15" s="441">
        <v>1493</v>
      </c>
      <c r="AD15" s="442"/>
      <c r="AE15" s="442"/>
      <c r="AF15" s="442"/>
      <c r="AG15" s="443"/>
      <c r="AH15" s="441">
        <v>1706</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1235950</v>
      </c>
      <c r="BO15" s="461"/>
      <c r="BP15" s="461"/>
      <c r="BQ15" s="461"/>
      <c r="BR15" s="461"/>
      <c r="BS15" s="461"/>
      <c r="BT15" s="461"/>
      <c r="BU15" s="462"/>
      <c r="BV15" s="460">
        <v>1224287</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27.6</v>
      </c>
      <c r="AD16" s="562"/>
      <c r="AE16" s="562"/>
      <c r="AF16" s="562"/>
      <c r="AG16" s="563"/>
      <c r="AH16" s="561">
        <v>30.4</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2947068</v>
      </c>
      <c r="BO16" s="466"/>
      <c r="BP16" s="466"/>
      <c r="BQ16" s="466"/>
      <c r="BR16" s="466"/>
      <c r="BS16" s="466"/>
      <c r="BT16" s="466"/>
      <c r="BU16" s="467"/>
      <c r="BV16" s="465">
        <v>2952459</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3604</v>
      </c>
      <c r="AD17" s="442"/>
      <c r="AE17" s="442"/>
      <c r="AF17" s="442"/>
      <c r="AG17" s="443"/>
      <c r="AH17" s="441">
        <v>3576</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1559483</v>
      </c>
      <c r="BO17" s="466"/>
      <c r="BP17" s="466"/>
      <c r="BQ17" s="466"/>
      <c r="BR17" s="466"/>
      <c r="BS17" s="466"/>
      <c r="BT17" s="466"/>
      <c r="BU17" s="467"/>
      <c r="BV17" s="465">
        <v>1544210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34.590000000000003</v>
      </c>
      <c r="M18" s="530"/>
      <c r="N18" s="530"/>
      <c r="O18" s="530"/>
      <c r="P18" s="530"/>
      <c r="Q18" s="530"/>
      <c r="R18" s="531"/>
      <c r="S18" s="531"/>
      <c r="T18" s="531"/>
      <c r="U18" s="531"/>
      <c r="V18" s="532"/>
      <c r="W18" s="546"/>
      <c r="X18" s="547"/>
      <c r="Y18" s="547"/>
      <c r="Z18" s="547"/>
      <c r="AA18" s="547"/>
      <c r="AB18" s="557"/>
      <c r="AC18" s="429">
        <v>66.599999999999994</v>
      </c>
      <c r="AD18" s="430"/>
      <c r="AE18" s="430"/>
      <c r="AF18" s="430"/>
      <c r="AG18" s="533"/>
      <c r="AH18" s="429">
        <v>63.7</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3177644</v>
      </c>
      <c r="BO18" s="466"/>
      <c r="BP18" s="466"/>
      <c r="BQ18" s="466"/>
      <c r="BR18" s="466"/>
      <c r="BS18" s="466"/>
      <c r="BT18" s="466"/>
      <c r="BU18" s="467"/>
      <c r="BV18" s="465">
        <v>3208569</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370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4034497</v>
      </c>
      <c r="BO19" s="466"/>
      <c r="BP19" s="466"/>
      <c r="BQ19" s="466"/>
      <c r="BR19" s="466"/>
      <c r="BS19" s="466"/>
      <c r="BT19" s="466"/>
      <c r="BU19" s="467"/>
      <c r="BV19" s="465">
        <v>4006414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4951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4775445</v>
      </c>
      <c r="BO23" s="466"/>
      <c r="BP23" s="466"/>
      <c r="BQ23" s="466"/>
      <c r="BR23" s="466"/>
      <c r="BS23" s="466"/>
      <c r="BT23" s="466"/>
      <c r="BU23" s="467"/>
      <c r="BV23" s="465">
        <v>4970938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7400</v>
      </c>
      <c r="R24" s="442"/>
      <c r="S24" s="442"/>
      <c r="T24" s="442"/>
      <c r="U24" s="442"/>
      <c r="V24" s="443"/>
      <c r="W24" s="507"/>
      <c r="X24" s="498"/>
      <c r="Y24" s="499"/>
      <c r="Z24" s="438" t="s">
        <v>170</v>
      </c>
      <c r="AA24" s="439"/>
      <c r="AB24" s="439"/>
      <c r="AC24" s="439"/>
      <c r="AD24" s="439"/>
      <c r="AE24" s="439"/>
      <c r="AF24" s="439"/>
      <c r="AG24" s="440"/>
      <c r="AH24" s="441">
        <v>100</v>
      </c>
      <c r="AI24" s="442"/>
      <c r="AJ24" s="442"/>
      <c r="AK24" s="442"/>
      <c r="AL24" s="443"/>
      <c r="AM24" s="441">
        <v>323600</v>
      </c>
      <c r="AN24" s="442"/>
      <c r="AO24" s="442"/>
      <c r="AP24" s="442"/>
      <c r="AQ24" s="442"/>
      <c r="AR24" s="443"/>
      <c r="AS24" s="441">
        <v>3236</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4263444</v>
      </c>
      <c r="BO24" s="466"/>
      <c r="BP24" s="466"/>
      <c r="BQ24" s="466"/>
      <c r="BR24" s="466"/>
      <c r="BS24" s="466"/>
      <c r="BT24" s="466"/>
      <c r="BU24" s="467"/>
      <c r="BV24" s="465">
        <v>4488084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6040</v>
      </c>
      <c r="R25" s="442"/>
      <c r="S25" s="442"/>
      <c r="T25" s="442"/>
      <c r="U25" s="442"/>
      <c r="V25" s="443"/>
      <c r="W25" s="507"/>
      <c r="X25" s="498"/>
      <c r="Y25" s="499"/>
      <c r="Z25" s="438" t="s">
        <v>173</v>
      </c>
      <c r="AA25" s="439"/>
      <c r="AB25" s="439"/>
      <c r="AC25" s="439"/>
      <c r="AD25" s="439"/>
      <c r="AE25" s="439"/>
      <c r="AF25" s="439"/>
      <c r="AG25" s="440"/>
      <c r="AH25" s="441" t="s">
        <v>129</v>
      </c>
      <c r="AI25" s="442"/>
      <c r="AJ25" s="442"/>
      <c r="AK25" s="442"/>
      <c r="AL25" s="443"/>
      <c r="AM25" s="441" t="s">
        <v>130</v>
      </c>
      <c r="AN25" s="442"/>
      <c r="AO25" s="442"/>
      <c r="AP25" s="442"/>
      <c r="AQ25" s="442"/>
      <c r="AR25" s="443"/>
      <c r="AS25" s="441" t="s">
        <v>130</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667655</v>
      </c>
      <c r="BO25" s="461"/>
      <c r="BP25" s="461"/>
      <c r="BQ25" s="461"/>
      <c r="BR25" s="461"/>
      <c r="BS25" s="461"/>
      <c r="BT25" s="461"/>
      <c r="BU25" s="462"/>
      <c r="BV25" s="460">
        <v>731992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5510</v>
      </c>
      <c r="R26" s="442"/>
      <c r="S26" s="442"/>
      <c r="T26" s="442"/>
      <c r="U26" s="442"/>
      <c r="V26" s="443"/>
      <c r="W26" s="507"/>
      <c r="X26" s="498"/>
      <c r="Y26" s="499"/>
      <c r="Z26" s="438" t="s">
        <v>176</v>
      </c>
      <c r="AA26" s="520"/>
      <c r="AB26" s="520"/>
      <c r="AC26" s="520"/>
      <c r="AD26" s="520"/>
      <c r="AE26" s="520"/>
      <c r="AF26" s="520"/>
      <c r="AG26" s="521"/>
      <c r="AH26" s="441">
        <v>5</v>
      </c>
      <c r="AI26" s="442"/>
      <c r="AJ26" s="442"/>
      <c r="AK26" s="442"/>
      <c r="AL26" s="443"/>
      <c r="AM26" s="441">
        <v>14125</v>
      </c>
      <c r="AN26" s="442"/>
      <c r="AO26" s="442"/>
      <c r="AP26" s="442"/>
      <c r="AQ26" s="442"/>
      <c r="AR26" s="443"/>
      <c r="AS26" s="441">
        <v>2825</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129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2700</v>
      </c>
      <c r="R27" s="442"/>
      <c r="S27" s="442"/>
      <c r="T27" s="442"/>
      <c r="U27" s="442"/>
      <c r="V27" s="443"/>
      <c r="W27" s="507"/>
      <c r="X27" s="498"/>
      <c r="Y27" s="499"/>
      <c r="Z27" s="438" t="s">
        <v>179</v>
      </c>
      <c r="AA27" s="439"/>
      <c r="AB27" s="439"/>
      <c r="AC27" s="439"/>
      <c r="AD27" s="439"/>
      <c r="AE27" s="439"/>
      <c r="AF27" s="439"/>
      <c r="AG27" s="440"/>
      <c r="AH27" s="441">
        <v>3</v>
      </c>
      <c r="AI27" s="442"/>
      <c r="AJ27" s="442"/>
      <c r="AK27" s="442"/>
      <c r="AL27" s="443"/>
      <c r="AM27" s="441">
        <v>10076</v>
      </c>
      <c r="AN27" s="442"/>
      <c r="AO27" s="442"/>
      <c r="AP27" s="442"/>
      <c r="AQ27" s="442"/>
      <c r="AR27" s="443"/>
      <c r="AS27" s="441">
        <v>3359</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216092</v>
      </c>
      <c r="BO27" s="469"/>
      <c r="BP27" s="469"/>
      <c r="BQ27" s="469"/>
      <c r="BR27" s="469"/>
      <c r="BS27" s="469"/>
      <c r="BT27" s="469"/>
      <c r="BU27" s="470"/>
      <c r="BV27" s="468">
        <v>216090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2170</v>
      </c>
      <c r="R28" s="442"/>
      <c r="S28" s="442"/>
      <c r="T28" s="442"/>
      <c r="U28" s="442"/>
      <c r="V28" s="443"/>
      <c r="W28" s="507"/>
      <c r="X28" s="498"/>
      <c r="Y28" s="499"/>
      <c r="Z28" s="438" t="s">
        <v>182</v>
      </c>
      <c r="AA28" s="439"/>
      <c r="AB28" s="439"/>
      <c r="AC28" s="439"/>
      <c r="AD28" s="439"/>
      <c r="AE28" s="439"/>
      <c r="AF28" s="439"/>
      <c r="AG28" s="440"/>
      <c r="AH28" s="441" t="s">
        <v>130</v>
      </c>
      <c r="AI28" s="442"/>
      <c r="AJ28" s="442"/>
      <c r="AK28" s="442"/>
      <c r="AL28" s="443"/>
      <c r="AM28" s="441" t="s">
        <v>129</v>
      </c>
      <c r="AN28" s="442"/>
      <c r="AO28" s="442"/>
      <c r="AP28" s="442"/>
      <c r="AQ28" s="442"/>
      <c r="AR28" s="443"/>
      <c r="AS28" s="441" t="s">
        <v>183</v>
      </c>
      <c r="AT28" s="442"/>
      <c r="AU28" s="442"/>
      <c r="AV28" s="442"/>
      <c r="AW28" s="442"/>
      <c r="AX28" s="444"/>
      <c r="AY28" s="448" t="s">
        <v>184</v>
      </c>
      <c r="AZ28" s="449"/>
      <c r="BA28" s="449"/>
      <c r="BB28" s="450"/>
      <c r="BC28" s="457" t="s">
        <v>48</v>
      </c>
      <c r="BD28" s="458"/>
      <c r="BE28" s="458"/>
      <c r="BF28" s="458"/>
      <c r="BG28" s="458"/>
      <c r="BH28" s="458"/>
      <c r="BI28" s="458"/>
      <c r="BJ28" s="458"/>
      <c r="BK28" s="458"/>
      <c r="BL28" s="458"/>
      <c r="BM28" s="459"/>
      <c r="BN28" s="460">
        <v>421112</v>
      </c>
      <c r="BO28" s="461"/>
      <c r="BP28" s="461"/>
      <c r="BQ28" s="461"/>
      <c r="BR28" s="461"/>
      <c r="BS28" s="461"/>
      <c r="BT28" s="461"/>
      <c r="BU28" s="462"/>
      <c r="BV28" s="460">
        <v>379347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185</v>
      </c>
      <c r="F29" s="439"/>
      <c r="G29" s="439"/>
      <c r="H29" s="439"/>
      <c r="I29" s="439"/>
      <c r="J29" s="439"/>
      <c r="K29" s="440"/>
      <c r="L29" s="441">
        <v>10</v>
      </c>
      <c r="M29" s="442"/>
      <c r="N29" s="442"/>
      <c r="O29" s="442"/>
      <c r="P29" s="443"/>
      <c r="Q29" s="441">
        <v>1990</v>
      </c>
      <c r="R29" s="442"/>
      <c r="S29" s="442"/>
      <c r="T29" s="442"/>
      <c r="U29" s="442"/>
      <c r="V29" s="443"/>
      <c r="W29" s="508"/>
      <c r="X29" s="509"/>
      <c r="Y29" s="510"/>
      <c r="Z29" s="438" t="s">
        <v>186</v>
      </c>
      <c r="AA29" s="439"/>
      <c r="AB29" s="439"/>
      <c r="AC29" s="439"/>
      <c r="AD29" s="439"/>
      <c r="AE29" s="439"/>
      <c r="AF29" s="439"/>
      <c r="AG29" s="440"/>
      <c r="AH29" s="441">
        <v>103</v>
      </c>
      <c r="AI29" s="442"/>
      <c r="AJ29" s="442"/>
      <c r="AK29" s="442"/>
      <c r="AL29" s="443"/>
      <c r="AM29" s="441">
        <v>333676</v>
      </c>
      <c r="AN29" s="442"/>
      <c r="AO29" s="442"/>
      <c r="AP29" s="442"/>
      <c r="AQ29" s="442"/>
      <c r="AR29" s="443"/>
      <c r="AS29" s="441">
        <v>3240</v>
      </c>
      <c r="AT29" s="442"/>
      <c r="AU29" s="442"/>
      <c r="AV29" s="442"/>
      <c r="AW29" s="442"/>
      <c r="AX29" s="444"/>
      <c r="AY29" s="451"/>
      <c r="AZ29" s="452"/>
      <c r="BA29" s="452"/>
      <c r="BB29" s="453"/>
      <c r="BC29" s="445" t="s">
        <v>187</v>
      </c>
      <c r="BD29" s="446"/>
      <c r="BE29" s="446"/>
      <c r="BF29" s="446"/>
      <c r="BG29" s="446"/>
      <c r="BH29" s="446"/>
      <c r="BI29" s="446"/>
      <c r="BJ29" s="446"/>
      <c r="BK29" s="446"/>
      <c r="BL29" s="446"/>
      <c r="BM29" s="447"/>
      <c r="BN29" s="465">
        <v>5318</v>
      </c>
      <c r="BO29" s="466"/>
      <c r="BP29" s="466"/>
      <c r="BQ29" s="466"/>
      <c r="BR29" s="466"/>
      <c r="BS29" s="466"/>
      <c r="BT29" s="466"/>
      <c r="BU29" s="467"/>
      <c r="BV29" s="465">
        <v>5317</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188</v>
      </c>
      <c r="X30" s="518"/>
      <c r="Y30" s="518"/>
      <c r="Z30" s="518"/>
      <c r="AA30" s="518"/>
      <c r="AB30" s="518"/>
      <c r="AC30" s="518"/>
      <c r="AD30" s="518"/>
      <c r="AE30" s="518"/>
      <c r="AF30" s="518"/>
      <c r="AG30" s="519"/>
      <c r="AH30" s="429">
        <v>97</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142160</v>
      </c>
      <c r="BO30" s="469"/>
      <c r="BP30" s="469"/>
      <c r="BQ30" s="469"/>
      <c r="BR30" s="469"/>
      <c r="BS30" s="469"/>
      <c r="BT30" s="469"/>
      <c r="BU30" s="470"/>
      <c r="BV30" s="468">
        <v>137146</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195</v>
      </c>
      <c r="D33" s="428"/>
      <c r="E33" s="427" t="s">
        <v>196</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195</v>
      </c>
      <c r="AN33" s="428"/>
      <c r="AO33" s="427" t="s">
        <v>196</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195</v>
      </c>
      <c r="CP33" s="428"/>
      <c r="CQ33" s="427" t="s">
        <v>202</v>
      </c>
      <c r="CR33" s="427"/>
      <c r="CS33" s="427"/>
      <c r="CT33" s="427"/>
      <c r="CU33" s="427"/>
      <c r="CV33" s="427"/>
      <c r="CW33" s="427"/>
      <c r="CX33" s="427"/>
      <c r="CY33" s="427"/>
      <c r="CZ33" s="427"/>
      <c r="DA33" s="427"/>
      <c r="DB33" s="427"/>
      <c r="DC33" s="427"/>
      <c r="DD33" s="427"/>
      <c r="DE33" s="427"/>
      <c r="DF33" s="215"/>
      <c r="DG33" s="426" t="s">
        <v>203</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国民健康保険事業勘定特別会計</v>
      </c>
      <c r="X34" s="423"/>
      <c r="Y34" s="423"/>
      <c r="Z34" s="423"/>
      <c r="AA34" s="423"/>
      <c r="AB34" s="423"/>
      <c r="AC34" s="423"/>
      <c r="AD34" s="423"/>
      <c r="AE34" s="423"/>
      <c r="AF34" s="423"/>
      <c r="AG34" s="423"/>
      <c r="AH34" s="423"/>
      <c r="AI34" s="423"/>
      <c r="AJ34" s="423"/>
      <c r="AK34" s="423"/>
      <c r="AL34" s="213"/>
      <c r="AM34" s="424" t="str">
        <f>IF(AO34="","",MAX(C34:D43,U34:V43)+1)</f>
        <v/>
      </c>
      <c r="AN34" s="424"/>
      <c r="AO34" s="423"/>
      <c r="AP34" s="423"/>
      <c r="AQ34" s="423"/>
      <c r="AR34" s="423"/>
      <c r="AS34" s="423"/>
      <c r="AT34" s="423"/>
      <c r="AU34" s="423"/>
      <c r="AV34" s="423"/>
      <c r="AW34" s="423"/>
      <c r="AX34" s="423"/>
      <c r="AY34" s="423"/>
      <c r="AZ34" s="423"/>
      <c r="BA34" s="423"/>
      <c r="BB34" s="423"/>
      <c r="BC34" s="423"/>
      <c r="BD34" s="213"/>
      <c r="BE34" s="424">
        <f>IF(BG34="","",MAX(C34:D43,U34:V43,AM34:AN43)+1)</f>
        <v>6</v>
      </c>
      <c r="BF34" s="424"/>
      <c r="BG34" s="423" t="str">
        <f>IF('各会計、関係団体の財政状況及び健全化判断比率'!B32="","",'各会計、関係団体の財政状況及び健全化判断比率'!B32)</f>
        <v>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8</v>
      </c>
      <c r="BX34" s="424"/>
      <c r="BY34" s="423" t="str">
        <f>IF('各会計、関係団体の財政状況及び健全化判断比率'!B68="","",'各会計、関係団体の財政状況及び健全化判断比率'!B68)</f>
        <v>周東環境衛生組合（一般会計）</v>
      </c>
      <c r="BZ34" s="423"/>
      <c r="CA34" s="423"/>
      <c r="CB34" s="423"/>
      <c r="CC34" s="423"/>
      <c r="CD34" s="423"/>
      <c r="CE34" s="423"/>
      <c r="CF34" s="423"/>
      <c r="CG34" s="423"/>
      <c r="CH34" s="423"/>
      <c r="CI34" s="423"/>
      <c r="CJ34" s="423"/>
      <c r="CK34" s="423"/>
      <c r="CL34" s="423"/>
      <c r="CM34" s="423"/>
      <c r="CN34" s="213"/>
      <c r="CO34" s="424" t="str">
        <f>IF(CQ34="","",MAX(C34:D43,U34:V43,AM34:AN43,BE34:BF43,BW34:BX43)+1)</f>
        <v/>
      </c>
      <c r="CP34" s="424"/>
      <c r="CQ34" s="423" t="str">
        <f>IF('各会計、関係団体の財政状況及び健全化判断比率'!BS7="","",'各会計、関係団体の財政状況及び健全化判断比率'!BS7)</f>
        <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熊南地域介護認定審査会事業特別会計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7</v>
      </c>
      <c r="BF35" s="424"/>
      <c r="BG35" s="423" t="str">
        <f>IF('各会計、関係団体の財政状況及び健全化判断比率'!B33="","",'各会計、関係団体の財政状況及び健全化判断比率'!B33)</f>
        <v>漁業集落環境整備事業特別会計</v>
      </c>
      <c r="BH35" s="423"/>
      <c r="BI35" s="423"/>
      <c r="BJ35" s="423"/>
      <c r="BK35" s="423"/>
      <c r="BL35" s="423"/>
      <c r="BM35" s="423"/>
      <c r="BN35" s="423"/>
      <c r="BO35" s="423"/>
      <c r="BP35" s="423"/>
      <c r="BQ35" s="423"/>
      <c r="BR35" s="423"/>
      <c r="BS35" s="423"/>
      <c r="BT35" s="423"/>
      <c r="BU35" s="423"/>
      <c r="BV35" s="213"/>
      <c r="BW35" s="424">
        <f t="shared" ref="BW35:BW43" si="2">IF(BY35="","",BW34+1)</f>
        <v>9</v>
      </c>
      <c r="BX35" s="424"/>
      <c r="BY35" s="423" t="str">
        <f>IF('各会計、関係団体の財政状況及び健全化判断比率'!B69="","",'各会計、関係団体の財政状況及び健全化判断比率'!B69)</f>
        <v>熊南総合事務組合（一般会計）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介護保険事業勘定特別会計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10</v>
      </c>
      <c r="BX36" s="424"/>
      <c r="BY36" s="423" t="str">
        <f>IF('各会計、関係団体の財政状況及び健全化判断比率'!B70="","",'各会計、関係団体の財政状況及び健全化判断比率'!B70)</f>
        <v>熊南総合事務組合（馬島・佐合島航路事業特別会計）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5</v>
      </c>
      <c r="V37" s="424"/>
      <c r="W37" s="423" t="str">
        <f>IF('各会計、関係団体の財政状況及び健全化判断比率'!B31="","",'各会計、関係団体の財政状況及び健全化判断比率'!B31)</f>
        <v>後期高齢者医療事業特別会計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11</v>
      </c>
      <c r="BX37" s="424"/>
      <c r="BY37" s="423" t="str">
        <f>IF('各会計、関係団体の財政状況及び健全化判断比率'!B71="","",'各会計、関係団体の財政状況及び健全化判断比率'!B71)</f>
        <v>田布施・平生水道企業団（水道事業会計）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12</v>
      </c>
      <c r="BX38" s="424"/>
      <c r="BY38" s="423" t="str">
        <f>IF('各会計、関係団体の財政状況及び健全化判断比率'!B72="","",'各会計、関係団体の財政状況及び健全化判断比率'!B72)</f>
        <v>柳井地区広域消防組合（一般会計）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13</v>
      </c>
      <c r="BX39" s="424"/>
      <c r="BY39" s="423" t="str">
        <f>IF('各会計、関係団体の財政状況及び健全化判断比率'!B73="","",'各会計、関係団体の財政状況及び健全化判断比率'!B73)</f>
        <v>柳井地域広域水道企業団（水道用水供給事業会計）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14</v>
      </c>
      <c r="BX40" s="424"/>
      <c r="BY40" s="423" t="str">
        <f>IF('各会計、関係団体の財政状況及び健全化判断比率'!B74="","",'各会計、関係団体の財政状況及び健全化判断比率'!B74)</f>
        <v>山口県市町総合事務組合（一般会計）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15</v>
      </c>
      <c r="BX41" s="424"/>
      <c r="BY41" s="423" t="str">
        <f>IF('各会計、関係団体の財政状況及び健全化判断比率'!B75="","",'各会計、関係団体の財政状況及び健全化判断比率'!B75)</f>
        <v>山口県市町総合事務組合（退職手当特別会計）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16</v>
      </c>
      <c r="BX42" s="424"/>
      <c r="BY42" s="423" t="str">
        <f>IF('各会計、関係団体の財政状況及び健全化判断比率'!B76="","",'各会計、関係団体の財政状況及び健全化判断比率'!B76)</f>
        <v>山口県市町総合事務組合（消防団員補償等特別会計）</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f t="shared" si="2"/>
        <v>17</v>
      </c>
      <c r="BX43" s="424"/>
      <c r="BY43" s="423" t="str">
        <f>IF('各会計、関係団体の財政状況及び健全化判断比率'!B77="","",'各会計、関係団体の財政状況及び健全化判断比率'!B77)</f>
        <v>山口県市町総合事務組合（非常勤職員公務災害補償特別会計）</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204</v>
      </c>
      <c r="C46" s="185"/>
      <c r="D46" s="185"/>
      <c r="E46" s="185" t="s">
        <v>205</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206</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207</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208</v>
      </c>
    </row>
    <row r="50" spans="5:5" x14ac:dyDescent="0.15">
      <c r="E50" s="187" t="s">
        <v>209</v>
      </c>
    </row>
    <row r="51" spans="5:5" x14ac:dyDescent="0.15">
      <c r="E51" s="187" t="s">
        <v>210</v>
      </c>
    </row>
    <row r="52" spans="5:5" x14ac:dyDescent="0.15">
      <c r="E52" s="187" t="s">
        <v>211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xb3gNL40BNO3Dz26gQ58cu1Sdb2q+4iouXeGR2n94s4h/q1Eze4WXbFmWF4ZrOvYT/Z+9VzDW42I5/sLVX16g==" saltValue="tgIvh2TxP0X+8o1t1DtI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4" t="s">
        <v>574</v>
      </c>
      <c r="D34" s="1244"/>
      <c r="E34" s="1245"/>
      <c r="F34" s="32">
        <v>4.6900000000000004</v>
      </c>
      <c r="G34" s="33">
        <v>5.72</v>
      </c>
      <c r="H34" s="33">
        <v>4.03</v>
      </c>
      <c r="I34" s="33">
        <v>6.01</v>
      </c>
      <c r="J34" s="34">
        <v>4.57</v>
      </c>
      <c r="K34" s="22"/>
      <c r="L34" s="22"/>
      <c r="M34" s="22"/>
      <c r="N34" s="22"/>
      <c r="O34" s="22"/>
      <c r="P34" s="22"/>
    </row>
    <row r="35" spans="1:16" ht="39" customHeight="1" x14ac:dyDescent="0.15">
      <c r="A35" s="22"/>
      <c r="B35" s="35"/>
      <c r="C35" s="1238" t="s">
        <v>575</v>
      </c>
      <c r="D35" s="1239"/>
      <c r="E35" s="1240"/>
      <c r="F35" s="36">
        <v>0.48</v>
      </c>
      <c r="G35" s="37">
        <v>0.92</v>
      </c>
      <c r="H35" s="37">
        <v>1.17</v>
      </c>
      <c r="I35" s="37">
        <v>1.59</v>
      </c>
      <c r="J35" s="38">
        <v>1.1200000000000001</v>
      </c>
      <c r="K35" s="22"/>
      <c r="L35" s="22"/>
      <c r="M35" s="22"/>
      <c r="N35" s="22"/>
      <c r="O35" s="22"/>
      <c r="P35" s="22"/>
    </row>
    <row r="36" spans="1:16" ht="39" customHeight="1" x14ac:dyDescent="0.15">
      <c r="A36" s="22"/>
      <c r="B36" s="35"/>
      <c r="C36" s="1238" t="s">
        <v>576</v>
      </c>
      <c r="D36" s="1239"/>
      <c r="E36" s="1240"/>
      <c r="F36" s="36">
        <v>0.86</v>
      </c>
      <c r="G36" s="37">
        <v>3.23</v>
      </c>
      <c r="H36" s="37">
        <v>3.99</v>
      </c>
      <c r="I36" s="37">
        <v>3.16</v>
      </c>
      <c r="J36" s="38">
        <v>0.56000000000000005</v>
      </c>
      <c r="K36" s="22"/>
      <c r="L36" s="22"/>
      <c r="M36" s="22"/>
      <c r="N36" s="22"/>
      <c r="O36" s="22"/>
      <c r="P36" s="22"/>
    </row>
    <row r="37" spans="1:16" ht="39" customHeight="1" x14ac:dyDescent="0.15">
      <c r="A37" s="22"/>
      <c r="B37" s="35"/>
      <c r="C37" s="1238" t="s">
        <v>577</v>
      </c>
      <c r="D37" s="1239"/>
      <c r="E37" s="1240"/>
      <c r="F37" s="36">
        <v>0</v>
      </c>
      <c r="G37" s="37">
        <v>0</v>
      </c>
      <c r="H37" s="37">
        <v>0</v>
      </c>
      <c r="I37" s="37">
        <v>0</v>
      </c>
      <c r="J37" s="38">
        <v>0</v>
      </c>
      <c r="K37" s="22"/>
      <c r="L37" s="22"/>
      <c r="M37" s="22"/>
      <c r="N37" s="22"/>
      <c r="O37" s="22"/>
      <c r="P37" s="22"/>
    </row>
    <row r="38" spans="1:16" ht="39" customHeight="1" x14ac:dyDescent="0.15">
      <c r="A38" s="22"/>
      <c r="B38" s="35"/>
      <c r="C38" s="1238" t="s">
        <v>578</v>
      </c>
      <c r="D38" s="1239"/>
      <c r="E38" s="1240"/>
      <c r="F38" s="36">
        <v>0</v>
      </c>
      <c r="G38" s="37">
        <v>0</v>
      </c>
      <c r="H38" s="37">
        <v>0</v>
      </c>
      <c r="I38" s="37">
        <v>0</v>
      </c>
      <c r="J38" s="38">
        <v>0</v>
      </c>
      <c r="K38" s="22"/>
      <c r="L38" s="22"/>
      <c r="M38" s="22"/>
      <c r="N38" s="22"/>
      <c r="O38" s="22"/>
      <c r="P38" s="22"/>
    </row>
    <row r="39" spans="1:16" ht="39" customHeight="1" x14ac:dyDescent="0.15">
      <c r="A39" s="22"/>
      <c r="B39" s="35"/>
      <c r="C39" s="1238" t="s">
        <v>579</v>
      </c>
      <c r="D39" s="1239"/>
      <c r="E39" s="1240"/>
      <c r="F39" s="36">
        <v>0</v>
      </c>
      <c r="G39" s="37">
        <v>0</v>
      </c>
      <c r="H39" s="37">
        <v>0</v>
      </c>
      <c r="I39" s="37">
        <v>0</v>
      </c>
      <c r="J39" s="38">
        <v>0</v>
      </c>
      <c r="K39" s="22"/>
      <c r="L39" s="22"/>
      <c r="M39" s="22"/>
      <c r="N39" s="22"/>
      <c r="O39" s="22"/>
      <c r="P39" s="22"/>
    </row>
    <row r="40" spans="1:16" ht="39" customHeight="1" x14ac:dyDescent="0.15">
      <c r="A40" s="22"/>
      <c r="B40" s="35"/>
      <c r="C40" s="1238" t="s">
        <v>580</v>
      </c>
      <c r="D40" s="1239"/>
      <c r="E40" s="1240"/>
      <c r="F40" s="36">
        <v>0</v>
      </c>
      <c r="G40" s="37">
        <v>0</v>
      </c>
      <c r="H40" s="37">
        <v>0</v>
      </c>
      <c r="I40" s="37">
        <v>0</v>
      </c>
      <c r="J40" s="38">
        <v>0</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581</v>
      </c>
      <c r="D42" s="1239"/>
      <c r="E42" s="1240"/>
      <c r="F42" s="36" t="s">
        <v>524</v>
      </c>
      <c r="G42" s="37" t="s">
        <v>524</v>
      </c>
      <c r="H42" s="37" t="s">
        <v>524</v>
      </c>
      <c r="I42" s="37" t="s">
        <v>524</v>
      </c>
      <c r="J42" s="38" t="s">
        <v>524</v>
      </c>
      <c r="K42" s="22"/>
      <c r="L42" s="22"/>
      <c r="M42" s="22"/>
      <c r="N42" s="22"/>
      <c r="O42" s="22"/>
      <c r="P42" s="22"/>
    </row>
    <row r="43" spans="1:16" ht="39" customHeight="1" thickBot="1" x14ac:dyDescent="0.2">
      <c r="A43" s="22"/>
      <c r="B43" s="40"/>
      <c r="C43" s="1241" t="s">
        <v>582</v>
      </c>
      <c r="D43" s="1242"/>
      <c r="E43" s="1243"/>
      <c r="F43" s="41">
        <v>0</v>
      </c>
      <c r="G43" s="42">
        <v>0</v>
      </c>
      <c r="H43" s="42" t="s">
        <v>524</v>
      </c>
      <c r="I43" s="42" t="s">
        <v>524</v>
      </c>
      <c r="J43" s="43" t="s">
        <v>524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KSdpasRoHmM/wUU3gjdwt5e9EyOo22+zMt8QflJfvw3J0vnO1PpvqeS4gL3HJxcih2VIs/mwOKk99uyzrje2A==" saltValue="iAzexxJOq2pXiZ6hkunB6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680</v>
      </c>
      <c r="L45" s="60">
        <v>622</v>
      </c>
      <c r="M45" s="60">
        <v>584</v>
      </c>
      <c r="N45" s="60">
        <v>551</v>
      </c>
      <c r="O45" s="61">
        <v>514</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524</v>
      </c>
      <c r="L46" s="64" t="s">
        <v>524</v>
      </c>
      <c r="M46" s="64" t="s">
        <v>524</v>
      </c>
      <c r="N46" s="64" t="s">
        <v>524</v>
      </c>
      <c r="O46" s="65" t="s">
        <v>524</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524</v>
      </c>
      <c r="L47" s="64" t="s">
        <v>524</v>
      </c>
      <c r="M47" s="64" t="s">
        <v>524</v>
      </c>
      <c r="N47" s="64" t="s">
        <v>524</v>
      </c>
      <c r="O47" s="65" t="s">
        <v>524</v>
      </c>
      <c r="P47" s="48"/>
      <c r="Q47" s="48"/>
      <c r="R47" s="48"/>
      <c r="S47" s="48"/>
      <c r="T47" s="48"/>
      <c r="U47" s="48"/>
    </row>
    <row r="48" spans="1:21" ht="30.75" customHeight="1" x14ac:dyDescent="0.15">
      <c r="A48" s="48"/>
      <c r="B48" s="1266"/>
      <c r="C48" s="1267"/>
      <c r="D48" s="62"/>
      <c r="E48" s="1248" t="s">
        <v>15</v>
      </c>
      <c r="F48" s="1248"/>
      <c r="G48" s="1248"/>
      <c r="H48" s="1248"/>
      <c r="I48" s="1248"/>
      <c r="J48" s="1249"/>
      <c r="K48" s="63">
        <v>258</v>
      </c>
      <c r="L48" s="64">
        <v>258</v>
      </c>
      <c r="M48" s="64">
        <v>274</v>
      </c>
      <c r="N48" s="64">
        <v>280</v>
      </c>
      <c r="O48" s="65">
        <v>287</v>
      </c>
      <c r="P48" s="48"/>
      <c r="Q48" s="48"/>
      <c r="R48" s="48"/>
      <c r="S48" s="48"/>
      <c r="T48" s="48"/>
      <c r="U48" s="48"/>
    </row>
    <row r="49" spans="1:21" ht="30.75" customHeight="1" x14ac:dyDescent="0.15">
      <c r="A49" s="48"/>
      <c r="B49" s="1266"/>
      <c r="C49" s="1267"/>
      <c r="D49" s="62"/>
      <c r="E49" s="1248" t="s">
        <v>16</v>
      </c>
      <c r="F49" s="1248"/>
      <c r="G49" s="1248"/>
      <c r="H49" s="1248"/>
      <c r="I49" s="1248"/>
      <c r="J49" s="1249"/>
      <c r="K49" s="63">
        <v>46</v>
      </c>
      <c r="L49" s="64">
        <v>51</v>
      </c>
      <c r="M49" s="64">
        <v>64</v>
      </c>
      <c r="N49" s="64">
        <v>61</v>
      </c>
      <c r="O49" s="65">
        <v>56</v>
      </c>
      <c r="P49" s="48"/>
      <c r="Q49" s="48"/>
      <c r="R49" s="48"/>
      <c r="S49" s="48"/>
      <c r="T49" s="48"/>
      <c r="U49" s="48"/>
    </row>
    <row r="50" spans="1:21" ht="30.75" customHeight="1" x14ac:dyDescent="0.15">
      <c r="A50" s="48"/>
      <c r="B50" s="1266"/>
      <c r="C50" s="1267"/>
      <c r="D50" s="62"/>
      <c r="E50" s="1248" t="s">
        <v>17</v>
      </c>
      <c r="F50" s="1248"/>
      <c r="G50" s="1248"/>
      <c r="H50" s="1248"/>
      <c r="I50" s="1248"/>
      <c r="J50" s="1249"/>
      <c r="K50" s="63">
        <v>57</v>
      </c>
      <c r="L50" s="64">
        <v>65</v>
      </c>
      <c r="M50" s="64">
        <v>66</v>
      </c>
      <c r="N50" s="64">
        <v>61</v>
      </c>
      <c r="O50" s="65">
        <v>62</v>
      </c>
      <c r="P50" s="48"/>
      <c r="Q50" s="48"/>
      <c r="R50" s="48"/>
      <c r="S50" s="48"/>
      <c r="T50" s="48"/>
      <c r="U50" s="48"/>
    </row>
    <row r="51" spans="1:21" ht="30.75" customHeight="1" x14ac:dyDescent="0.15">
      <c r="A51" s="48"/>
      <c r="B51" s="1268"/>
      <c r="C51" s="1269"/>
      <c r="D51" s="66"/>
      <c r="E51" s="1248" t="s">
        <v>18</v>
      </c>
      <c r="F51" s="1248"/>
      <c r="G51" s="1248"/>
      <c r="H51" s="1248"/>
      <c r="I51" s="1248"/>
      <c r="J51" s="1249"/>
      <c r="K51" s="63">
        <v>1</v>
      </c>
      <c r="L51" s="64">
        <v>0</v>
      </c>
      <c r="M51" s="64">
        <v>0</v>
      </c>
      <c r="N51" s="64">
        <v>0</v>
      </c>
      <c r="O51" s="65" t="s">
        <v>524</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590</v>
      </c>
      <c r="L52" s="64">
        <v>577</v>
      </c>
      <c r="M52" s="64">
        <v>573</v>
      </c>
      <c r="N52" s="64">
        <v>567</v>
      </c>
      <c r="O52" s="65">
        <v>561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452</v>
      </c>
      <c r="L53" s="69">
        <v>419</v>
      </c>
      <c r="M53" s="69">
        <v>415</v>
      </c>
      <c r="N53" s="69">
        <v>386</v>
      </c>
      <c r="O53" s="70">
        <v>358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583</v>
      </c>
      <c r="L56" s="80" t="s">
        <v>584</v>
      </c>
      <c r="M56" s="80" t="s">
        <v>585</v>
      </c>
      <c r="N56" s="80" t="s">
        <v>586</v>
      </c>
      <c r="O56" s="81" t="s">
        <v>587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609</v>
      </c>
      <c r="L57" s="83" t="s">
        <v>609</v>
      </c>
      <c r="M57" s="83" t="s">
        <v>610</v>
      </c>
      <c r="N57" s="83" t="s">
        <v>609</v>
      </c>
      <c r="O57" s="84" t="s">
        <v>609</v>
      </c>
    </row>
    <row r="58" spans="1:21" ht="31.5" customHeight="1" thickBot="1" x14ac:dyDescent="0.2">
      <c r="B58" s="1256"/>
      <c r="C58" s="1257"/>
      <c r="D58" s="1261" t="s">
        <v>27</v>
      </c>
      <c r="E58" s="1262"/>
      <c r="F58" s="1262"/>
      <c r="G58" s="1262"/>
      <c r="H58" s="1262"/>
      <c r="I58" s="1262"/>
      <c r="J58" s="1263"/>
      <c r="K58" s="85" t="s">
        <v>609</v>
      </c>
      <c r="L58" s="86" t="s">
        <v>610</v>
      </c>
      <c r="M58" s="86" t="s">
        <v>609</v>
      </c>
      <c r="N58" s="86" t="s">
        <v>609</v>
      </c>
      <c r="O58" s="87" t="s">
        <v>609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SNkeLyCvmru93rVUOF/YFrtsHDSdLgIzipHuytevmDdXqh/RdrN35QNT7+Rl2n1de9EraPTwbY5yE4dL8TGYg==" saltValue="gOpSaKMsobMOOlQnOJX5O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566</v>
      </c>
      <c r="J40" s="99" t="s">
        <v>567</v>
      </c>
      <c r="K40" s="99" t="s">
        <v>568</v>
      </c>
      <c r="L40" s="99" t="s">
        <v>569</v>
      </c>
      <c r="M40" s="100" t="s">
        <v>570</v>
      </c>
    </row>
    <row r="41" spans="2:13" ht="27.75" customHeight="1" x14ac:dyDescent="0.15">
      <c r="B41" s="1284" t="s">
        <v>30</v>
      </c>
      <c r="C41" s="1285"/>
      <c r="D41" s="101"/>
      <c r="E41" s="1286" t="s">
        <v>31</v>
      </c>
      <c r="F41" s="1286"/>
      <c r="G41" s="1286"/>
      <c r="H41" s="1287"/>
      <c r="I41" s="102">
        <v>5618</v>
      </c>
      <c r="J41" s="103">
        <v>5375</v>
      </c>
      <c r="K41" s="103">
        <v>5172</v>
      </c>
      <c r="L41" s="103">
        <v>4971</v>
      </c>
      <c r="M41" s="104">
        <v>4775</v>
      </c>
    </row>
    <row r="42" spans="2:13" ht="27.75" customHeight="1" x14ac:dyDescent="0.15">
      <c r="B42" s="1274"/>
      <c r="C42" s="1275"/>
      <c r="D42" s="105"/>
      <c r="E42" s="1278" t="s">
        <v>32</v>
      </c>
      <c r="F42" s="1278"/>
      <c r="G42" s="1278"/>
      <c r="H42" s="1279"/>
      <c r="I42" s="106">
        <v>640</v>
      </c>
      <c r="J42" s="107">
        <v>686</v>
      </c>
      <c r="K42" s="107">
        <v>615</v>
      </c>
      <c r="L42" s="107">
        <v>552</v>
      </c>
      <c r="M42" s="108">
        <v>498</v>
      </c>
    </row>
    <row r="43" spans="2:13" ht="27.75" customHeight="1" x14ac:dyDescent="0.15">
      <c r="B43" s="1274"/>
      <c r="C43" s="1275"/>
      <c r="D43" s="105"/>
      <c r="E43" s="1278" t="s">
        <v>33</v>
      </c>
      <c r="F43" s="1278"/>
      <c r="G43" s="1278"/>
      <c r="H43" s="1279"/>
      <c r="I43" s="106">
        <v>4700</v>
      </c>
      <c r="J43" s="107">
        <v>4653</v>
      </c>
      <c r="K43" s="107">
        <v>4666</v>
      </c>
      <c r="L43" s="107">
        <v>4684</v>
      </c>
      <c r="M43" s="108">
        <v>4666</v>
      </c>
    </row>
    <row r="44" spans="2:13" ht="27.75" customHeight="1" x14ac:dyDescent="0.15">
      <c r="B44" s="1274"/>
      <c r="C44" s="1275"/>
      <c r="D44" s="105"/>
      <c r="E44" s="1278" t="s">
        <v>34</v>
      </c>
      <c r="F44" s="1278"/>
      <c r="G44" s="1278"/>
      <c r="H44" s="1279"/>
      <c r="I44" s="106">
        <v>934</v>
      </c>
      <c r="J44" s="107">
        <v>844</v>
      </c>
      <c r="K44" s="107">
        <v>798</v>
      </c>
      <c r="L44" s="107">
        <v>742</v>
      </c>
      <c r="M44" s="108">
        <v>689</v>
      </c>
    </row>
    <row r="45" spans="2:13" ht="27.75" customHeight="1" x14ac:dyDescent="0.15">
      <c r="B45" s="1274"/>
      <c r="C45" s="1275"/>
      <c r="D45" s="105"/>
      <c r="E45" s="1278" t="s">
        <v>35</v>
      </c>
      <c r="F45" s="1278"/>
      <c r="G45" s="1278"/>
      <c r="H45" s="1279"/>
      <c r="I45" s="106">
        <v>1221</v>
      </c>
      <c r="J45" s="107">
        <v>1165</v>
      </c>
      <c r="K45" s="107">
        <v>1173</v>
      </c>
      <c r="L45" s="107">
        <v>1145</v>
      </c>
      <c r="M45" s="108">
        <v>1114</v>
      </c>
    </row>
    <row r="46" spans="2:13" ht="27.75" customHeight="1" x14ac:dyDescent="0.15">
      <c r="B46" s="1274"/>
      <c r="C46" s="1275"/>
      <c r="D46" s="109"/>
      <c r="E46" s="1278" t="s">
        <v>36</v>
      </c>
      <c r="F46" s="1278"/>
      <c r="G46" s="1278"/>
      <c r="H46" s="1279"/>
      <c r="I46" s="106">
        <v>43</v>
      </c>
      <c r="J46" s="107">
        <v>44</v>
      </c>
      <c r="K46" s="107" t="s">
        <v>524</v>
      </c>
      <c r="L46" s="107" t="s">
        <v>524</v>
      </c>
      <c r="M46" s="108" t="s">
        <v>524</v>
      </c>
    </row>
    <row r="47" spans="2:13" ht="27.75" customHeight="1" x14ac:dyDescent="0.15">
      <c r="B47" s="1274"/>
      <c r="C47" s="1275"/>
      <c r="D47" s="110"/>
      <c r="E47" s="1288" t="s">
        <v>37</v>
      </c>
      <c r="F47" s="1289"/>
      <c r="G47" s="1289"/>
      <c r="H47" s="1290"/>
      <c r="I47" s="106" t="s">
        <v>524</v>
      </c>
      <c r="J47" s="107" t="s">
        <v>524</v>
      </c>
      <c r="K47" s="107" t="s">
        <v>524</v>
      </c>
      <c r="L47" s="107" t="s">
        <v>524</v>
      </c>
      <c r="M47" s="108" t="s">
        <v>524</v>
      </c>
    </row>
    <row r="48" spans="2:13" ht="27.75" customHeight="1" x14ac:dyDescent="0.15">
      <c r="B48" s="1274"/>
      <c r="C48" s="1275"/>
      <c r="D48" s="105"/>
      <c r="E48" s="1278" t="s">
        <v>38</v>
      </c>
      <c r="F48" s="1278"/>
      <c r="G48" s="1278"/>
      <c r="H48" s="1279"/>
      <c r="I48" s="106" t="s">
        <v>524</v>
      </c>
      <c r="J48" s="107" t="s">
        <v>524</v>
      </c>
      <c r="K48" s="107" t="s">
        <v>524</v>
      </c>
      <c r="L48" s="107" t="s">
        <v>524</v>
      </c>
      <c r="M48" s="108" t="s">
        <v>524</v>
      </c>
    </row>
    <row r="49" spans="2:13" ht="27.75" customHeight="1" x14ac:dyDescent="0.15">
      <c r="B49" s="1276"/>
      <c r="C49" s="1277"/>
      <c r="D49" s="105"/>
      <c r="E49" s="1278" t="s">
        <v>39</v>
      </c>
      <c r="F49" s="1278"/>
      <c r="G49" s="1278"/>
      <c r="H49" s="1279"/>
      <c r="I49" s="106" t="s">
        <v>524</v>
      </c>
      <c r="J49" s="107" t="s">
        <v>524</v>
      </c>
      <c r="K49" s="107" t="s">
        <v>524</v>
      </c>
      <c r="L49" s="107" t="s">
        <v>524</v>
      </c>
      <c r="M49" s="108" t="s">
        <v>524</v>
      </c>
    </row>
    <row r="50" spans="2:13" ht="27.75" customHeight="1" x14ac:dyDescent="0.15">
      <c r="B50" s="1272" t="s">
        <v>40</v>
      </c>
      <c r="C50" s="1273"/>
      <c r="D50" s="111"/>
      <c r="E50" s="1278" t="s">
        <v>41</v>
      </c>
      <c r="F50" s="1278"/>
      <c r="G50" s="1278"/>
      <c r="H50" s="1279"/>
      <c r="I50" s="106">
        <v>429</v>
      </c>
      <c r="J50" s="107">
        <v>586</v>
      </c>
      <c r="K50" s="107">
        <v>646</v>
      </c>
      <c r="L50" s="107">
        <v>771</v>
      </c>
      <c r="M50" s="108">
        <v>940</v>
      </c>
    </row>
    <row r="51" spans="2:13" ht="27.75" customHeight="1" x14ac:dyDescent="0.15">
      <c r="B51" s="1274"/>
      <c r="C51" s="1275"/>
      <c r="D51" s="105"/>
      <c r="E51" s="1278" t="s">
        <v>42</v>
      </c>
      <c r="F51" s="1278"/>
      <c r="G51" s="1278"/>
      <c r="H51" s="1279"/>
      <c r="I51" s="106">
        <v>269</v>
      </c>
      <c r="J51" s="107">
        <v>248</v>
      </c>
      <c r="K51" s="107">
        <v>209</v>
      </c>
      <c r="L51" s="107">
        <v>177</v>
      </c>
      <c r="M51" s="108">
        <v>147</v>
      </c>
    </row>
    <row r="52" spans="2:13" ht="27.75" customHeight="1" x14ac:dyDescent="0.15">
      <c r="B52" s="1276"/>
      <c r="C52" s="1277"/>
      <c r="D52" s="105"/>
      <c r="E52" s="1278" t="s">
        <v>43</v>
      </c>
      <c r="F52" s="1278"/>
      <c r="G52" s="1278"/>
      <c r="H52" s="1279"/>
      <c r="I52" s="106">
        <v>6888</v>
      </c>
      <c r="J52" s="107">
        <v>6784</v>
      </c>
      <c r="K52" s="107">
        <v>6581</v>
      </c>
      <c r="L52" s="107">
        <v>6363</v>
      </c>
      <c r="M52" s="108">
        <v>6138</v>
      </c>
    </row>
    <row r="53" spans="2:13" ht="27.75" customHeight="1" thickBot="1" x14ac:dyDescent="0.2">
      <c r="B53" s="1280" t="s">
        <v>44</v>
      </c>
      <c r="C53" s="1281"/>
      <c r="D53" s="112"/>
      <c r="E53" s="1282" t="s">
        <v>45</v>
      </c>
      <c r="F53" s="1282"/>
      <c r="G53" s="1282"/>
      <c r="H53" s="1283"/>
      <c r="I53" s="113">
        <v>5570</v>
      </c>
      <c r="J53" s="114">
        <v>5149</v>
      </c>
      <c r="K53" s="114">
        <v>4987</v>
      </c>
      <c r="L53" s="114">
        <v>4785</v>
      </c>
      <c r="M53" s="115">
        <v>4518</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5WzWmGnocFRC12ciJCWmouJ5V+gFoABMw/9geShDJVERh/lwi7Xy6kvuPYKI4fzVJiyPOauzECQgYEevh5Mw==" saltValue="85NbX0kh7E/pgNYZGEo7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568</v>
      </c>
      <c r="G54" s="124" t="s">
        <v>569</v>
      </c>
      <c r="H54" s="125" t="s">
        <v>570</v>
      </c>
    </row>
    <row r="55" spans="2:8" ht="52.5" customHeight="1" x14ac:dyDescent="0.15">
      <c r="B55" s="126"/>
      <c r="C55" s="1299" t="s">
        <v>48</v>
      </c>
      <c r="D55" s="1299"/>
      <c r="E55" s="1300"/>
      <c r="F55" s="127">
        <v>353</v>
      </c>
      <c r="G55" s="127">
        <v>379</v>
      </c>
      <c r="H55" s="128">
        <v>421</v>
      </c>
    </row>
    <row r="56" spans="2:8" ht="52.5" customHeight="1" x14ac:dyDescent="0.15">
      <c r="B56" s="129"/>
      <c r="C56" s="1301" t="s">
        <v>49</v>
      </c>
      <c r="D56" s="1301"/>
      <c r="E56" s="1302"/>
      <c r="F56" s="130">
        <v>5</v>
      </c>
      <c r="G56" s="130">
        <v>5</v>
      </c>
      <c r="H56" s="131">
        <v>5</v>
      </c>
    </row>
    <row r="57" spans="2:8" ht="53.25" customHeight="1" x14ac:dyDescent="0.15">
      <c r="B57" s="129"/>
      <c r="C57" s="1303" t="s">
        <v>50</v>
      </c>
      <c r="D57" s="1303"/>
      <c r="E57" s="1304"/>
      <c r="F57" s="132">
        <v>127</v>
      </c>
      <c r="G57" s="132">
        <v>137</v>
      </c>
      <c r="H57" s="133">
        <v>142</v>
      </c>
    </row>
    <row r="58" spans="2:8" ht="45.75" customHeight="1" x14ac:dyDescent="0.15">
      <c r="B58" s="134"/>
      <c r="C58" s="1291" t="s">
        <v>611</v>
      </c>
      <c r="D58" s="1292"/>
      <c r="E58" s="1293"/>
      <c r="F58" s="135">
        <v>78</v>
      </c>
      <c r="G58" s="135">
        <v>78</v>
      </c>
      <c r="H58" s="136">
        <v>78</v>
      </c>
    </row>
    <row r="59" spans="2:8" ht="45.75" customHeight="1" x14ac:dyDescent="0.15">
      <c r="B59" s="134"/>
      <c r="C59" s="1291" t="s">
        <v>612</v>
      </c>
      <c r="D59" s="1292"/>
      <c r="E59" s="1293"/>
      <c r="F59" s="135">
        <v>20</v>
      </c>
      <c r="G59" s="135">
        <v>25</v>
      </c>
      <c r="H59" s="136">
        <v>30</v>
      </c>
    </row>
    <row r="60" spans="2:8" ht="45.75" customHeight="1" x14ac:dyDescent="0.15">
      <c r="B60" s="134"/>
      <c r="C60" s="1291" t="s">
        <v>613</v>
      </c>
      <c r="D60" s="1292"/>
      <c r="E60" s="1293"/>
      <c r="F60" s="135">
        <v>23</v>
      </c>
      <c r="G60" s="135">
        <v>23</v>
      </c>
      <c r="H60" s="136">
        <v>23</v>
      </c>
    </row>
    <row r="61" spans="2:8" ht="45.75" customHeight="1" x14ac:dyDescent="0.15">
      <c r="B61" s="134"/>
      <c r="C61" s="1291" t="s">
        <v>614</v>
      </c>
      <c r="D61" s="1292"/>
      <c r="E61" s="1293"/>
      <c r="F61" s="135">
        <v>5</v>
      </c>
      <c r="G61" s="135">
        <v>5</v>
      </c>
      <c r="H61" s="136">
        <v>5</v>
      </c>
    </row>
    <row r="62" spans="2:8" ht="45.75" customHeight="1" thickBot="1" x14ac:dyDescent="0.2">
      <c r="B62" s="137"/>
      <c r="C62" s="1294" t="s">
        <v>615</v>
      </c>
      <c r="D62" s="1295"/>
      <c r="E62" s="1296"/>
      <c r="F62" s="138">
        <v>0</v>
      </c>
      <c r="G62" s="138">
        <v>5</v>
      </c>
      <c r="H62" s="139">
        <v>5</v>
      </c>
    </row>
    <row r="63" spans="2:8" ht="52.5" customHeight="1" thickBot="1" x14ac:dyDescent="0.2">
      <c r="B63" s="140"/>
      <c r="C63" s="1297" t="s">
        <v>51</v>
      </c>
      <c r="D63" s="1297"/>
      <c r="E63" s="1298"/>
      <c r="F63" s="141">
        <v>486</v>
      </c>
      <c r="G63" s="141">
        <v>522</v>
      </c>
      <c r="H63" s="142">
        <v>569</v>
      </c>
    </row>
    <row r="64" spans="2:8" ht="15" customHeight="1" x14ac:dyDescent="0.15"/>
    <row r="65" ht="0" hidden="1" customHeight="1" x14ac:dyDescent="0.15"/>
    <row r="66" ht="0" hidden="1" customHeight="1" x14ac:dyDescent="0.15"/>
  </sheetData>
  <sheetProtection algorithmName="SHA-512" hashValue="IY9xVqWCqEKG0rz/y31glimqxeEAwD4phD6YJ44HwuYGKLSt+S/IowX0Aqy8AFfm80oz3qJLt6MzEleYUurt5Q==" saltValue="O9AiwSSc44eYeJj8QkpH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627</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627</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626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622</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625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620</v>
      </c>
    </row>
    <row r="50" spans="1:109" ht="13.5" x14ac:dyDescent="0.15">
      <c r="B50" s="386"/>
      <c r="G50" s="1315"/>
      <c r="H50" s="1315"/>
      <c r="I50" s="1315"/>
      <c r="J50" s="1315"/>
      <c r="K50" s="395"/>
      <c r="L50" s="395"/>
      <c r="M50" s="394"/>
      <c r="N50" s="394"/>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566</v>
      </c>
      <c r="BQ50" s="1319"/>
      <c r="BR50" s="1319"/>
      <c r="BS50" s="1319"/>
      <c r="BT50" s="1319"/>
      <c r="BU50" s="1319"/>
      <c r="BV50" s="1319"/>
      <c r="BW50" s="1319"/>
      <c r="BX50" s="1319" t="s">
        <v>567</v>
      </c>
      <c r="BY50" s="1319"/>
      <c r="BZ50" s="1319"/>
      <c r="CA50" s="1319"/>
      <c r="CB50" s="1319"/>
      <c r="CC50" s="1319"/>
      <c r="CD50" s="1319"/>
      <c r="CE50" s="1319"/>
      <c r="CF50" s="1319" t="s">
        <v>568</v>
      </c>
      <c r="CG50" s="1319"/>
      <c r="CH50" s="1319"/>
      <c r="CI50" s="1319"/>
      <c r="CJ50" s="1319"/>
      <c r="CK50" s="1319"/>
      <c r="CL50" s="1319"/>
      <c r="CM50" s="1319"/>
      <c r="CN50" s="1319" t="s">
        <v>569</v>
      </c>
      <c r="CO50" s="1319"/>
      <c r="CP50" s="1319"/>
      <c r="CQ50" s="1319"/>
      <c r="CR50" s="1319"/>
      <c r="CS50" s="1319"/>
      <c r="CT50" s="1319"/>
      <c r="CU50" s="1319"/>
      <c r="CV50" s="1319" t="s">
        <v>570</v>
      </c>
      <c r="CW50" s="1319"/>
      <c r="CX50" s="1319"/>
      <c r="CY50" s="1319"/>
      <c r="CZ50" s="1319"/>
      <c r="DA50" s="1319"/>
      <c r="DB50" s="1319"/>
      <c r="DC50" s="1319"/>
    </row>
    <row r="51" spans="1:109" ht="13.5" customHeight="1" x14ac:dyDescent="0.15">
      <c r="B51" s="386"/>
      <c r="G51" s="1320"/>
      <c r="H51" s="1320"/>
      <c r="I51" s="1323"/>
      <c r="J51" s="1323"/>
      <c r="K51" s="1324"/>
      <c r="L51" s="1324"/>
      <c r="M51" s="1324"/>
      <c r="N51" s="1324"/>
      <c r="AM51" s="393"/>
      <c r="AN51" s="1322" t="s">
        <v>619</v>
      </c>
      <c r="AO51" s="1322"/>
      <c r="AP51" s="1322"/>
      <c r="AQ51" s="1322"/>
      <c r="AR51" s="1322"/>
      <c r="AS51" s="1322"/>
      <c r="AT51" s="1322"/>
      <c r="AU51" s="1322"/>
      <c r="AV51" s="1322"/>
      <c r="AW51" s="1322"/>
      <c r="AX51" s="1322"/>
      <c r="AY51" s="1322"/>
      <c r="AZ51" s="1322"/>
      <c r="BA51" s="1322"/>
      <c r="BB51" s="1322" t="s">
        <v>617</v>
      </c>
      <c r="BC51" s="1322"/>
      <c r="BD51" s="1322"/>
      <c r="BE51" s="1322"/>
      <c r="BF51" s="1322"/>
      <c r="BG51" s="1322"/>
      <c r="BH51" s="1322"/>
      <c r="BI51" s="1322"/>
      <c r="BJ51" s="1322"/>
      <c r="BK51" s="1322"/>
      <c r="BL51" s="1322"/>
      <c r="BM51" s="1322"/>
      <c r="BN51" s="1322"/>
      <c r="BO51" s="1322"/>
      <c r="BP51" s="1321"/>
      <c r="BQ51" s="1314"/>
      <c r="BR51" s="1314"/>
      <c r="BS51" s="1314"/>
      <c r="BT51" s="1314"/>
      <c r="BU51" s="1314"/>
      <c r="BV51" s="1314"/>
      <c r="BW51" s="1314"/>
      <c r="BX51" s="1314">
        <v>168.1</v>
      </c>
      <c r="BY51" s="1314"/>
      <c r="BZ51" s="1314"/>
      <c r="CA51" s="1314"/>
      <c r="CB51" s="1314"/>
      <c r="CC51" s="1314"/>
      <c r="CD51" s="1314"/>
      <c r="CE51" s="1314"/>
      <c r="CF51" s="1314">
        <v>173.2</v>
      </c>
      <c r="CG51" s="1314"/>
      <c r="CH51" s="1314"/>
      <c r="CI51" s="1314"/>
      <c r="CJ51" s="1314"/>
      <c r="CK51" s="1314"/>
      <c r="CL51" s="1314"/>
      <c r="CM51" s="1314"/>
      <c r="CN51" s="1314">
        <v>164.3</v>
      </c>
      <c r="CO51" s="1314"/>
      <c r="CP51" s="1314"/>
      <c r="CQ51" s="1314"/>
      <c r="CR51" s="1314"/>
      <c r="CS51" s="1314"/>
      <c r="CT51" s="1314"/>
      <c r="CU51" s="1314"/>
      <c r="CV51" s="1314">
        <v>155.1</v>
      </c>
      <c r="CW51" s="1314"/>
      <c r="CX51" s="1314"/>
      <c r="CY51" s="1314"/>
      <c r="CZ51" s="1314"/>
      <c r="DA51" s="1314"/>
      <c r="DB51" s="1314"/>
      <c r="DC51" s="1314"/>
    </row>
    <row r="52" spans="1:109" ht="13.5" x14ac:dyDescent="0.15">
      <c r="B52" s="386"/>
      <c r="G52" s="1320"/>
      <c r="H52" s="1320"/>
      <c r="I52" s="1323"/>
      <c r="J52" s="1323"/>
      <c r="K52" s="1324"/>
      <c r="L52" s="1324"/>
      <c r="M52" s="1324"/>
      <c r="N52" s="1324"/>
      <c r="AM52" s="39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ht="13.5" x14ac:dyDescent="0.15">
      <c r="A53" s="401"/>
      <c r="B53" s="386"/>
      <c r="G53" s="1320"/>
      <c r="H53" s="1320"/>
      <c r="I53" s="1315"/>
      <c r="J53" s="1315"/>
      <c r="K53" s="1324"/>
      <c r="L53" s="1324"/>
      <c r="M53" s="1324"/>
      <c r="N53" s="1324"/>
      <c r="AM53" s="393"/>
      <c r="AN53" s="1322"/>
      <c r="AO53" s="1322"/>
      <c r="AP53" s="1322"/>
      <c r="AQ53" s="1322"/>
      <c r="AR53" s="1322"/>
      <c r="AS53" s="1322"/>
      <c r="AT53" s="1322"/>
      <c r="AU53" s="1322"/>
      <c r="AV53" s="1322"/>
      <c r="AW53" s="1322"/>
      <c r="AX53" s="1322"/>
      <c r="AY53" s="1322"/>
      <c r="AZ53" s="1322"/>
      <c r="BA53" s="1322"/>
      <c r="BB53" s="1322" t="s">
        <v>624</v>
      </c>
      <c r="BC53" s="1322"/>
      <c r="BD53" s="1322"/>
      <c r="BE53" s="1322"/>
      <c r="BF53" s="1322"/>
      <c r="BG53" s="1322"/>
      <c r="BH53" s="1322"/>
      <c r="BI53" s="1322"/>
      <c r="BJ53" s="1322"/>
      <c r="BK53" s="1322"/>
      <c r="BL53" s="1322"/>
      <c r="BM53" s="1322"/>
      <c r="BN53" s="1322"/>
      <c r="BO53" s="1322"/>
      <c r="BP53" s="1321"/>
      <c r="BQ53" s="1314"/>
      <c r="BR53" s="1314"/>
      <c r="BS53" s="1314"/>
      <c r="BT53" s="1314"/>
      <c r="BU53" s="1314"/>
      <c r="BV53" s="1314"/>
      <c r="BW53" s="1314"/>
      <c r="BX53" s="1314">
        <v>63.7</v>
      </c>
      <c r="BY53" s="1314"/>
      <c r="BZ53" s="1314"/>
      <c r="CA53" s="1314"/>
      <c r="CB53" s="1314"/>
      <c r="CC53" s="1314"/>
      <c r="CD53" s="1314"/>
      <c r="CE53" s="1314"/>
      <c r="CF53" s="1314">
        <v>65.099999999999994</v>
      </c>
      <c r="CG53" s="1314"/>
      <c r="CH53" s="1314"/>
      <c r="CI53" s="1314"/>
      <c r="CJ53" s="1314"/>
      <c r="CK53" s="1314"/>
      <c r="CL53" s="1314"/>
      <c r="CM53" s="1314"/>
      <c r="CN53" s="1314">
        <v>61.1</v>
      </c>
      <c r="CO53" s="1314"/>
      <c r="CP53" s="1314"/>
      <c r="CQ53" s="1314"/>
      <c r="CR53" s="1314"/>
      <c r="CS53" s="1314"/>
      <c r="CT53" s="1314"/>
      <c r="CU53" s="1314"/>
      <c r="CV53" s="1314">
        <v>62.6</v>
      </c>
      <c r="CW53" s="1314"/>
      <c r="CX53" s="1314"/>
      <c r="CY53" s="1314"/>
      <c r="CZ53" s="1314"/>
      <c r="DA53" s="1314"/>
      <c r="DB53" s="1314"/>
      <c r="DC53" s="1314"/>
    </row>
    <row r="54" spans="1:109" ht="13.5" x14ac:dyDescent="0.15">
      <c r="A54" s="401"/>
      <c r="B54" s="386"/>
      <c r="G54" s="1320"/>
      <c r="H54" s="1320"/>
      <c r="I54" s="1315"/>
      <c r="J54" s="1315"/>
      <c r="K54" s="1324"/>
      <c r="L54" s="1324"/>
      <c r="M54" s="1324"/>
      <c r="N54" s="1324"/>
      <c r="AM54" s="39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ht="13.5" x14ac:dyDescent="0.15">
      <c r="A55" s="401"/>
      <c r="B55" s="386"/>
      <c r="G55" s="1315"/>
      <c r="H55" s="1315"/>
      <c r="I55" s="1315"/>
      <c r="J55" s="1315"/>
      <c r="K55" s="1324"/>
      <c r="L55" s="1324"/>
      <c r="M55" s="1324"/>
      <c r="N55" s="1324"/>
      <c r="AN55" s="1319" t="s">
        <v>618</v>
      </c>
      <c r="AO55" s="1319"/>
      <c r="AP55" s="1319"/>
      <c r="AQ55" s="1319"/>
      <c r="AR55" s="1319"/>
      <c r="AS55" s="1319"/>
      <c r="AT55" s="1319"/>
      <c r="AU55" s="1319"/>
      <c r="AV55" s="1319"/>
      <c r="AW55" s="1319"/>
      <c r="AX55" s="1319"/>
      <c r="AY55" s="1319"/>
      <c r="AZ55" s="1319"/>
      <c r="BA55" s="1319"/>
      <c r="BB55" s="1322" t="s">
        <v>617</v>
      </c>
      <c r="BC55" s="1322"/>
      <c r="BD55" s="1322"/>
      <c r="BE55" s="1322"/>
      <c r="BF55" s="1322"/>
      <c r="BG55" s="1322"/>
      <c r="BH55" s="1322"/>
      <c r="BI55" s="1322"/>
      <c r="BJ55" s="1322"/>
      <c r="BK55" s="1322"/>
      <c r="BL55" s="1322"/>
      <c r="BM55" s="1322"/>
      <c r="BN55" s="1322"/>
      <c r="BO55" s="1322"/>
      <c r="BP55" s="1321"/>
      <c r="BQ55" s="1314"/>
      <c r="BR55" s="1314"/>
      <c r="BS55" s="1314"/>
      <c r="BT55" s="1314"/>
      <c r="BU55" s="1314"/>
      <c r="BV55" s="1314"/>
      <c r="BW55" s="1314"/>
      <c r="BX55" s="1314">
        <v>13.1</v>
      </c>
      <c r="BY55" s="1314"/>
      <c r="BZ55" s="1314"/>
      <c r="CA55" s="1314"/>
      <c r="CB55" s="1314"/>
      <c r="CC55" s="1314"/>
      <c r="CD55" s="1314"/>
      <c r="CE55" s="1314"/>
      <c r="CF55" s="1314">
        <v>0</v>
      </c>
      <c r="CG55" s="1314"/>
      <c r="CH55" s="1314"/>
      <c r="CI55" s="1314"/>
      <c r="CJ55" s="1314"/>
      <c r="CK55" s="1314"/>
      <c r="CL55" s="1314"/>
      <c r="CM55" s="1314"/>
      <c r="CN55" s="1314">
        <v>0</v>
      </c>
      <c r="CO55" s="1314"/>
      <c r="CP55" s="1314"/>
      <c r="CQ55" s="1314"/>
      <c r="CR55" s="1314"/>
      <c r="CS55" s="1314"/>
      <c r="CT55" s="1314"/>
      <c r="CU55" s="1314"/>
      <c r="CV55" s="1314">
        <v>0</v>
      </c>
      <c r="CW55" s="1314"/>
      <c r="CX55" s="1314"/>
      <c r="CY55" s="1314"/>
      <c r="CZ55" s="1314"/>
      <c r="DA55" s="1314"/>
      <c r="DB55" s="1314"/>
      <c r="DC55" s="1314"/>
    </row>
    <row r="56" spans="1:109" ht="13.5" x14ac:dyDescent="0.15">
      <c r="A56" s="401"/>
      <c r="B56" s="386"/>
      <c r="G56" s="1315"/>
      <c r="H56" s="1315"/>
      <c r="I56" s="1315"/>
      <c r="J56" s="1315"/>
      <c r="K56" s="1324"/>
      <c r="L56" s="1324"/>
      <c r="M56" s="1324"/>
      <c r="N56" s="1324"/>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1" customFormat="1" ht="13.5" x14ac:dyDescent="0.15">
      <c r="B57" s="407"/>
      <c r="G57" s="1315"/>
      <c r="H57" s="1315"/>
      <c r="I57" s="1325"/>
      <c r="J57" s="1325"/>
      <c r="K57" s="1324"/>
      <c r="L57" s="1324"/>
      <c r="M57" s="1324"/>
      <c r="N57" s="1324"/>
      <c r="AM57" s="385"/>
      <c r="AN57" s="1319"/>
      <c r="AO57" s="1319"/>
      <c r="AP57" s="1319"/>
      <c r="AQ57" s="1319"/>
      <c r="AR57" s="1319"/>
      <c r="AS57" s="1319"/>
      <c r="AT57" s="1319"/>
      <c r="AU57" s="1319"/>
      <c r="AV57" s="1319"/>
      <c r="AW57" s="1319"/>
      <c r="AX57" s="1319"/>
      <c r="AY57" s="1319"/>
      <c r="AZ57" s="1319"/>
      <c r="BA57" s="1319"/>
      <c r="BB57" s="1322" t="s">
        <v>624</v>
      </c>
      <c r="BC57" s="1322"/>
      <c r="BD57" s="1322"/>
      <c r="BE57" s="1322"/>
      <c r="BF57" s="1322"/>
      <c r="BG57" s="1322"/>
      <c r="BH57" s="1322"/>
      <c r="BI57" s="1322"/>
      <c r="BJ57" s="1322"/>
      <c r="BK57" s="1322"/>
      <c r="BL57" s="1322"/>
      <c r="BM57" s="1322"/>
      <c r="BN57" s="1322"/>
      <c r="BO57" s="1322"/>
      <c r="BP57" s="1321"/>
      <c r="BQ57" s="1314"/>
      <c r="BR57" s="1314"/>
      <c r="BS57" s="1314"/>
      <c r="BT57" s="1314"/>
      <c r="BU57" s="1314"/>
      <c r="BV57" s="1314"/>
      <c r="BW57" s="1314"/>
      <c r="BX57" s="1314">
        <v>53.4</v>
      </c>
      <c r="BY57" s="1314"/>
      <c r="BZ57" s="1314"/>
      <c r="CA57" s="1314"/>
      <c r="CB57" s="1314"/>
      <c r="CC57" s="1314"/>
      <c r="CD57" s="1314"/>
      <c r="CE57" s="1314"/>
      <c r="CF57" s="1314">
        <v>52.1</v>
      </c>
      <c r="CG57" s="1314"/>
      <c r="CH57" s="1314"/>
      <c r="CI57" s="1314"/>
      <c r="CJ57" s="1314"/>
      <c r="CK57" s="1314"/>
      <c r="CL57" s="1314"/>
      <c r="CM57" s="1314"/>
      <c r="CN57" s="1314">
        <v>59.1</v>
      </c>
      <c r="CO57" s="1314"/>
      <c r="CP57" s="1314"/>
      <c r="CQ57" s="1314"/>
      <c r="CR57" s="1314"/>
      <c r="CS57" s="1314"/>
      <c r="CT57" s="1314"/>
      <c r="CU57" s="1314"/>
      <c r="CV57" s="1314">
        <v>58.6</v>
      </c>
      <c r="CW57" s="1314"/>
      <c r="CX57" s="1314"/>
      <c r="CY57" s="1314"/>
      <c r="CZ57" s="1314"/>
      <c r="DA57" s="1314"/>
      <c r="DB57" s="1314"/>
      <c r="DC57" s="1314"/>
      <c r="DD57" s="412"/>
      <c r="DE57" s="407"/>
    </row>
    <row r="58" spans="1:109" s="401" customFormat="1" ht="13.5" x14ac:dyDescent="0.15">
      <c r="A58" s="385"/>
      <c r="B58" s="407"/>
      <c r="G58" s="1315"/>
      <c r="H58" s="1315"/>
      <c r="I58" s="1325"/>
      <c r="J58" s="1325"/>
      <c r="K58" s="1324"/>
      <c r="L58" s="1324"/>
      <c r="M58" s="1324"/>
      <c r="N58" s="1324"/>
      <c r="AM58" s="385"/>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623</v>
      </c>
    </row>
    <row r="64" spans="1:109" ht="13.5" x14ac:dyDescent="0.15">
      <c r="B64" s="386"/>
      <c r="G64" s="402"/>
      <c r="I64" s="404"/>
      <c r="J64" s="404"/>
      <c r="K64" s="404"/>
      <c r="L64" s="404"/>
      <c r="M64" s="404"/>
      <c r="N64" s="403"/>
      <c r="AM64" s="402"/>
      <c r="AN64" s="402" t="s">
        <v>622</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621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620</v>
      </c>
    </row>
    <row r="72" spans="2:107" ht="13.5" x14ac:dyDescent="0.15">
      <c r="B72" s="386"/>
      <c r="G72" s="1315"/>
      <c r="H72" s="1315"/>
      <c r="I72" s="1315"/>
      <c r="J72" s="1315"/>
      <c r="K72" s="395"/>
      <c r="L72" s="395"/>
      <c r="M72" s="394"/>
      <c r="N72" s="394"/>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566</v>
      </c>
      <c r="BQ72" s="1319"/>
      <c r="BR72" s="1319"/>
      <c r="BS72" s="1319"/>
      <c r="BT72" s="1319"/>
      <c r="BU72" s="1319"/>
      <c r="BV72" s="1319"/>
      <c r="BW72" s="1319"/>
      <c r="BX72" s="1319" t="s">
        <v>567</v>
      </c>
      <c r="BY72" s="1319"/>
      <c r="BZ72" s="1319"/>
      <c r="CA72" s="1319"/>
      <c r="CB72" s="1319"/>
      <c r="CC72" s="1319"/>
      <c r="CD72" s="1319"/>
      <c r="CE72" s="1319"/>
      <c r="CF72" s="1319" t="s">
        <v>568</v>
      </c>
      <c r="CG72" s="1319"/>
      <c r="CH72" s="1319"/>
      <c r="CI72" s="1319"/>
      <c r="CJ72" s="1319"/>
      <c r="CK72" s="1319"/>
      <c r="CL72" s="1319"/>
      <c r="CM72" s="1319"/>
      <c r="CN72" s="1319" t="s">
        <v>569</v>
      </c>
      <c r="CO72" s="1319"/>
      <c r="CP72" s="1319"/>
      <c r="CQ72" s="1319"/>
      <c r="CR72" s="1319"/>
      <c r="CS72" s="1319"/>
      <c r="CT72" s="1319"/>
      <c r="CU72" s="1319"/>
      <c r="CV72" s="1319" t="s">
        <v>570</v>
      </c>
      <c r="CW72" s="1319"/>
      <c r="CX72" s="1319"/>
      <c r="CY72" s="1319"/>
      <c r="CZ72" s="1319"/>
      <c r="DA72" s="1319"/>
      <c r="DB72" s="1319"/>
      <c r="DC72" s="1319"/>
    </row>
    <row r="73" spans="2:107" ht="13.5" x14ac:dyDescent="0.15">
      <c r="B73" s="386"/>
      <c r="G73" s="1320"/>
      <c r="H73" s="1320"/>
      <c r="I73" s="1320"/>
      <c r="J73" s="1320"/>
      <c r="K73" s="1326"/>
      <c r="L73" s="1326"/>
      <c r="M73" s="1326"/>
      <c r="N73" s="1326"/>
      <c r="AM73" s="393"/>
      <c r="AN73" s="1322" t="s">
        <v>619</v>
      </c>
      <c r="AO73" s="1322"/>
      <c r="AP73" s="1322"/>
      <c r="AQ73" s="1322"/>
      <c r="AR73" s="1322"/>
      <c r="AS73" s="1322"/>
      <c r="AT73" s="1322"/>
      <c r="AU73" s="1322"/>
      <c r="AV73" s="1322"/>
      <c r="AW73" s="1322"/>
      <c r="AX73" s="1322"/>
      <c r="AY73" s="1322"/>
      <c r="AZ73" s="1322"/>
      <c r="BA73" s="1322"/>
      <c r="BB73" s="1322" t="s">
        <v>617</v>
      </c>
      <c r="BC73" s="1322"/>
      <c r="BD73" s="1322"/>
      <c r="BE73" s="1322"/>
      <c r="BF73" s="1322"/>
      <c r="BG73" s="1322"/>
      <c r="BH73" s="1322"/>
      <c r="BI73" s="1322"/>
      <c r="BJ73" s="1322"/>
      <c r="BK73" s="1322"/>
      <c r="BL73" s="1322"/>
      <c r="BM73" s="1322"/>
      <c r="BN73" s="1322"/>
      <c r="BO73" s="1322"/>
      <c r="BP73" s="1314">
        <v>190.1</v>
      </c>
      <c r="BQ73" s="1314"/>
      <c r="BR73" s="1314"/>
      <c r="BS73" s="1314"/>
      <c r="BT73" s="1314"/>
      <c r="BU73" s="1314"/>
      <c r="BV73" s="1314"/>
      <c r="BW73" s="1314"/>
      <c r="BX73" s="1314">
        <v>168.1</v>
      </c>
      <c r="BY73" s="1314"/>
      <c r="BZ73" s="1314"/>
      <c r="CA73" s="1314"/>
      <c r="CB73" s="1314"/>
      <c r="CC73" s="1314"/>
      <c r="CD73" s="1314"/>
      <c r="CE73" s="1314"/>
      <c r="CF73" s="1314">
        <v>173.2</v>
      </c>
      <c r="CG73" s="1314"/>
      <c r="CH73" s="1314"/>
      <c r="CI73" s="1314"/>
      <c r="CJ73" s="1314"/>
      <c r="CK73" s="1314"/>
      <c r="CL73" s="1314"/>
      <c r="CM73" s="1314"/>
      <c r="CN73" s="1314">
        <v>164.3</v>
      </c>
      <c r="CO73" s="1314"/>
      <c r="CP73" s="1314"/>
      <c r="CQ73" s="1314"/>
      <c r="CR73" s="1314"/>
      <c r="CS73" s="1314"/>
      <c r="CT73" s="1314"/>
      <c r="CU73" s="1314"/>
      <c r="CV73" s="1314">
        <v>155.1</v>
      </c>
      <c r="CW73" s="1314"/>
      <c r="CX73" s="1314"/>
      <c r="CY73" s="1314"/>
      <c r="CZ73" s="1314"/>
      <c r="DA73" s="1314"/>
      <c r="DB73" s="1314"/>
      <c r="DC73" s="1314"/>
    </row>
    <row r="74" spans="2:107" ht="13.5" x14ac:dyDescent="0.15">
      <c r="B74" s="386"/>
      <c r="G74" s="1320"/>
      <c r="H74" s="1320"/>
      <c r="I74" s="1320"/>
      <c r="J74" s="1320"/>
      <c r="K74" s="1326"/>
      <c r="L74" s="1326"/>
      <c r="M74" s="1326"/>
      <c r="N74" s="1326"/>
      <c r="AM74" s="39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ht="13.5" x14ac:dyDescent="0.15">
      <c r="B75" s="386"/>
      <c r="G75" s="1320"/>
      <c r="H75" s="1320"/>
      <c r="I75" s="1315"/>
      <c r="J75" s="1315"/>
      <c r="K75" s="1324"/>
      <c r="L75" s="1324"/>
      <c r="M75" s="1324"/>
      <c r="N75" s="1324"/>
      <c r="AM75" s="393"/>
      <c r="AN75" s="1322"/>
      <c r="AO75" s="1322"/>
      <c r="AP75" s="1322"/>
      <c r="AQ75" s="1322"/>
      <c r="AR75" s="1322"/>
      <c r="AS75" s="1322"/>
      <c r="AT75" s="1322"/>
      <c r="AU75" s="1322"/>
      <c r="AV75" s="1322"/>
      <c r="AW75" s="1322"/>
      <c r="AX75" s="1322"/>
      <c r="AY75" s="1322"/>
      <c r="AZ75" s="1322"/>
      <c r="BA75" s="1322"/>
      <c r="BB75" s="1322" t="s">
        <v>616</v>
      </c>
      <c r="BC75" s="1322"/>
      <c r="BD75" s="1322"/>
      <c r="BE75" s="1322"/>
      <c r="BF75" s="1322"/>
      <c r="BG75" s="1322"/>
      <c r="BH75" s="1322"/>
      <c r="BI75" s="1322"/>
      <c r="BJ75" s="1322"/>
      <c r="BK75" s="1322"/>
      <c r="BL75" s="1322"/>
      <c r="BM75" s="1322"/>
      <c r="BN75" s="1322"/>
      <c r="BO75" s="1322"/>
      <c r="BP75" s="1314">
        <v>16.2</v>
      </c>
      <c r="BQ75" s="1314"/>
      <c r="BR75" s="1314"/>
      <c r="BS75" s="1314"/>
      <c r="BT75" s="1314"/>
      <c r="BU75" s="1314"/>
      <c r="BV75" s="1314"/>
      <c r="BW75" s="1314"/>
      <c r="BX75" s="1314">
        <v>15</v>
      </c>
      <c r="BY75" s="1314"/>
      <c r="BZ75" s="1314"/>
      <c r="CA75" s="1314"/>
      <c r="CB75" s="1314"/>
      <c r="CC75" s="1314"/>
      <c r="CD75" s="1314"/>
      <c r="CE75" s="1314"/>
      <c r="CF75" s="1314">
        <v>14.4</v>
      </c>
      <c r="CG75" s="1314"/>
      <c r="CH75" s="1314"/>
      <c r="CI75" s="1314"/>
      <c r="CJ75" s="1314"/>
      <c r="CK75" s="1314"/>
      <c r="CL75" s="1314"/>
      <c r="CM75" s="1314"/>
      <c r="CN75" s="1314">
        <v>13.7</v>
      </c>
      <c r="CO75" s="1314"/>
      <c r="CP75" s="1314"/>
      <c r="CQ75" s="1314"/>
      <c r="CR75" s="1314"/>
      <c r="CS75" s="1314"/>
      <c r="CT75" s="1314"/>
      <c r="CU75" s="1314"/>
      <c r="CV75" s="1314">
        <v>13.3</v>
      </c>
      <c r="CW75" s="1314"/>
      <c r="CX75" s="1314"/>
      <c r="CY75" s="1314"/>
      <c r="CZ75" s="1314"/>
      <c r="DA75" s="1314"/>
      <c r="DB75" s="1314"/>
      <c r="DC75" s="1314"/>
    </row>
    <row r="76" spans="2:107" ht="13.5" x14ac:dyDescent="0.15">
      <c r="B76" s="386"/>
      <c r="G76" s="1320"/>
      <c r="H76" s="1320"/>
      <c r="I76" s="1315"/>
      <c r="J76" s="1315"/>
      <c r="K76" s="1324"/>
      <c r="L76" s="1324"/>
      <c r="M76" s="1324"/>
      <c r="N76" s="1324"/>
      <c r="AM76" s="39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ht="13.5" x14ac:dyDescent="0.15">
      <c r="B77" s="386"/>
      <c r="G77" s="1315"/>
      <c r="H77" s="1315"/>
      <c r="I77" s="1315"/>
      <c r="J77" s="1315"/>
      <c r="K77" s="1326"/>
      <c r="L77" s="1326"/>
      <c r="M77" s="1326"/>
      <c r="N77" s="1326"/>
      <c r="AN77" s="1319" t="s">
        <v>618</v>
      </c>
      <c r="AO77" s="1319"/>
      <c r="AP77" s="1319"/>
      <c r="AQ77" s="1319"/>
      <c r="AR77" s="1319"/>
      <c r="AS77" s="1319"/>
      <c r="AT77" s="1319"/>
      <c r="AU77" s="1319"/>
      <c r="AV77" s="1319"/>
      <c r="AW77" s="1319"/>
      <c r="AX77" s="1319"/>
      <c r="AY77" s="1319"/>
      <c r="AZ77" s="1319"/>
      <c r="BA77" s="1319"/>
      <c r="BB77" s="1322" t="s">
        <v>617</v>
      </c>
      <c r="BC77" s="1322"/>
      <c r="BD77" s="1322"/>
      <c r="BE77" s="1322"/>
      <c r="BF77" s="1322"/>
      <c r="BG77" s="1322"/>
      <c r="BH77" s="1322"/>
      <c r="BI77" s="1322"/>
      <c r="BJ77" s="1322"/>
      <c r="BK77" s="1322"/>
      <c r="BL77" s="1322"/>
      <c r="BM77" s="1322"/>
      <c r="BN77" s="1322"/>
      <c r="BO77" s="1322"/>
      <c r="BP77" s="1314">
        <v>10.199999999999999</v>
      </c>
      <c r="BQ77" s="1314"/>
      <c r="BR77" s="1314"/>
      <c r="BS77" s="1314"/>
      <c r="BT77" s="1314"/>
      <c r="BU77" s="1314"/>
      <c r="BV77" s="1314"/>
      <c r="BW77" s="1314"/>
      <c r="BX77" s="1314">
        <v>13.1</v>
      </c>
      <c r="BY77" s="1314"/>
      <c r="BZ77" s="1314"/>
      <c r="CA77" s="1314"/>
      <c r="CB77" s="1314"/>
      <c r="CC77" s="1314"/>
      <c r="CD77" s="1314"/>
      <c r="CE77" s="1314"/>
      <c r="CF77" s="1314">
        <v>0</v>
      </c>
      <c r="CG77" s="1314"/>
      <c r="CH77" s="1314"/>
      <c r="CI77" s="1314"/>
      <c r="CJ77" s="1314"/>
      <c r="CK77" s="1314"/>
      <c r="CL77" s="1314"/>
      <c r="CM77" s="1314"/>
      <c r="CN77" s="1314">
        <v>0</v>
      </c>
      <c r="CO77" s="1314"/>
      <c r="CP77" s="1314"/>
      <c r="CQ77" s="1314"/>
      <c r="CR77" s="1314"/>
      <c r="CS77" s="1314"/>
      <c r="CT77" s="1314"/>
      <c r="CU77" s="1314"/>
      <c r="CV77" s="1314">
        <v>0</v>
      </c>
      <c r="CW77" s="1314"/>
      <c r="CX77" s="1314"/>
      <c r="CY77" s="1314"/>
      <c r="CZ77" s="1314"/>
      <c r="DA77" s="1314"/>
      <c r="DB77" s="1314"/>
      <c r="DC77" s="1314"/>
    </row>
    <row r="78" spans="2:107" ht="13.5" x14ac:dyDescent="0.15">
      <c r="B78" s="386"/>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ht="13.5" x14ac:dyDescent="0.15">
      <c r="B79" s="386"/>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616</v>
      </c>
      <c r="BC79" s="1322"/>
      <c r="BD79" s="1322"/>
      <c r="BE79" s="1322"/>
      <c r="BF79" s="1322"/>
      <c r="BG79" s="1322"/>
      <c r="BH79" s="1322"/>
      <c r="BI79" s="1322"/>
      <c r="BJ79" s="1322"/>
      <c r="BK79" s="1322"/>
      <c r="BL79" s="1322"/>
      <c r="BM79" s="1322"/>
      <c r="BN79" s="1322"/>
      <c r="BO79" s="1322"/>
      <c r="BP79" s="1314">
        <v>9.1</v>
      </c>
      <c r="BQ79" s="1314"/>
      <c r="BR79" s="1314"/>
      <c r="BS79" s="1314"/>
      <c r="BT79" s="1314"/>
      <c r="BU79" s="1314"/>
      <c r="BV79" s="1314"/>
      <c r="BW79" s="1314"/>
      <c r="BX79" s="1314">
        <v>8.9</v>
      </c>
      <c r="BY79" s="1314"/>
      <c r="BZ79" s="1314"/>
      <c r="CA79" s="1314"/>
      <c r="CB79" s="1314"/>
      <c r="CC79" s="1314"/>
      <c r="CD79" s="1314"/>
      <c r="CE79" s="1314"/>
      <c r="CF79" s="1314">
        <v>7.9</v>
      </c>
      <c r="CG79" s="1314"/>
      <c r="CH79" s="1314"/>
      <c r="CI79" s="1314"/>
      <c r="CJ79" s="1314"/>
      <c r="CK79" s="1314"/>
      <c r="CL79" s="1314"/>
      <c r="CM79" s="1314"/>
      <c r="CN79" s="1314">
        <v>7.9</v>
      </c>
      <c r="CO79" s="1314"/>
      <c r="CP79" s="1314"/>
      <c r="CQ79" s="1314"/>
      <c r="CR79" s="1314"/>
      <c r="CS79" s="1314"/>
      <c r="CT79" s="1314"/>
      <c r="CU79" s="1314"/>
      <c r="CV79" s="1314">
        <v>7.8</v>
      </c>
      <c r="CW79" s="1314"/>
      <c r="CX79" s="1314"/>
      <c r="CY79" s="1314"/>
      <c r="CZ79" s="1314"/>
      <c r="DA79" s="1314"/>
      <c r="DB79" s="1314"/>
      <c r="DC79" s="1314"/>
    </row>
    <row r="80" spans="2:107" ht="13.5" x14ac:dyDescent="0.15">
      <c r="B80" s="386"/>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kqJwrTA9iTm0276U1OkIvLn4eUUfhS2Rou1ruT0zlX9DRzDzqPhbtZZlPavZgfwgJyvAOMTgRMtHmRntRHUnA==" saltValue="cztnoazQNrkDJneyeUWseA=="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CN79:CU80"/>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CV72:DC72"/>
    <mergeCell ref="BX72:CE72"/>
    <mergeCell ref="CF72:CM72"/>
    <mergeCell ref="CN72:CU72"/>
    <mergeCell ref="CN57:CU58"/>
    <mergeCell ref="CV57:DC58"/>
    <mergeCell ref="G72:J72"/>
    <mergeCell ref="AN72:BO72"/>
    <mergeCell ref="BP72:BW72"/>
    <mergeCell ref="I57:J58"/>
    <mergeCell ref="K57:K58"/>
    <mergeCell ref="G55:H58"/>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tdCphyE9DW2a5y0+zV2ns0oa/LeO7xeYMqHHV+Un/OkrefgSxdf7ql37W8d+GvO0E2wzAn3cTL8N4tTqCpxgA==" saltValue="ha7EuK2yo6JVRotGWRmJb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g7PWMSo2nr79rn0yGWheh5oBX+H9ChACYwHAhuY511wS38y3xsr3DZO07W2HyGgQ/010iTCzMa5fHfzsBwRDQ==" saltValue="RQUgwPIU0WUpx8SpTTKY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563</v>
      </c>
      <c r="G2" s="156"/>
      <c r="H2" s="157"/>
    </row>
    <row r="3" spans="1:8" x14ac:dyDescent="0.15">
      <c r="A3" s="153" t="s">
        <v>556</v>
      </c>
      <c r="B3" s="158"/>
      <c r="C3" s="159"/>
      <c r="D3" s="160">
        <v>41173</v>
      </c>
      <c r="E3" s="161"/>
      <c r="F3" s="162">
        <v>91837</v>
      </c>
      <c r="G3" s="163"/>
      <c r="H3" s="164"/>
    </row>
    <row r="4" spans="1:8" x14ac:dyDescent="0.15">
      <c r="A4" s="165"/>
      <c r="B4" s="166"/>
      <c r="C4" s="167"/>
      <c r="D4" s="168">
        <v>17031</v>
      </c>
      <c r="E4" s="169"/>
      <c r="F4" s="170">
        <v>54439</v>
      </c>
      <c r="G4" s="171"/>
      <c r="H4" s="172"/>
    </row>
    <row r="5" spans="1:8" x14ac:dyDescent="0.15">
      <c r="A5" s="153" t="s">
        <v>558</v>
      </c>
      <c r="B5" s="158"/>
      <c r="C5" s="159"/>
      <c r="D5" s="160">
        <v>29133</v>
      </c>
      <c r="E5" s="161"/>
      <c r="F5" s="162">
        <v>75972</v>
      </c>
      <c r="G5" s="163"/>
      <c r="H5" s="164"/>
    </row>
    <row r="6" spans="1:8" x14ac:dyDescent="0.15">
      <c r="A6" s="165"/>
      <c r="B6" s="166"/>
      <c r="C6" s="167"/>
      <c r="D6" s="168">
        <v>13477</v>
      </c>
      <c r="E6" s="169"/>
      <c r="F6" s="170">
        <v>40712</v>
      </c>
      <c r="G6" s="171"/>
      <c r="H6" s="172"/>
    </row>
    <row r="7" spans="1:8" x14ac:dyDescent="0.15">
      <c r="A7" s="153" t="s">
        <v>559</v>
      </c>
      <c r="B7" s="158"/>
      <c r="C7" s="159"/>
      <c r="D7" s="160">
        <v>20423</v>
      </c>
      <c r="E7" s="161"/>
      <c r="F7" s="162">
        <v>79466</v>
      </c>
      <c r="G7" s="163"/>
      <c r="H7" s="164"/>
    </row>
    <row r="8" spans="1:8" x14ac:dyDescent="0.15">
      <c r="A8" s="165"/>
      <c r="B8" s="166"/>
      <c r="C8" s="167"/>
      <c r="D8" s="168">
        <v>14200</v>
      </c>
      <c r="E8" s="169"/>
      <c r="F8" s="170">
        <v>44645</v>
      </c>
      <c r="G8" s="171"/>
      <c r="H8" s="172"/>
    </row>
    <row r="9" spans="1:8" x14ac:dyDescent="0.15">
      <c r="A9" s="153" t="s">
        <v>560</v>
      </c>
      <c r="B9" s="158"/>
      <c r="C9" s="159"/>
      <c r="D9" s="160">
        <v>20675</v>
      </c>
      <c r="E9" s="161"/>
      <c r="F9" s="162">
        <v>90072</v>
      </c>
      <c r="G9" s="163"/>
      <c r="H9" s="164"/>
    </row>
    <row r="10" spans="1:8" x14ac:dyDescent="0.15">
      <c r="A10" s="165"/>
      <c r="B10" s="166"/>
      <c r="C10" s="167"/>
      <c r="D10" s="168">
        <v>11342</v>
      </c>
      <c r="E10" s="169"/>
      <c r="F10" s="170">
        <v>46083</v>
      </c>
      <c r="G10" s="171"/>
      <c r="H10" s="172"/>
    </row>
    <row r="11" spans="1:8" x14ac:dyDescent="0.15">
      <c r="A11" s="153" t="s">
        <v>561</v>
      </c>
      <c r="B11" s="158"/>
      <c r="C11" s="159"/>
      <c r="D11" s="160">
        <v>17466</v>
      </c>
      <c r="E11" s="161"/>
      <c r="F11" s="162">
        <v>88328</v>
      </c>
      <c r="G11" s="163"/>
      <c r="H11" s="164"/>
    </row>
    <row r="12" spans="1:8" x14ac:dyDescent="0.15">
      <c r="A12" s="165"/>
      <c r="B12" s="166"/>
      <c r="C12" s="173"/>
      <c r="D12" s="168">
        <v>7657</v>
      </c>
      <c r="E12" s="169"/>
      <c r="F12" s="170">
        <v>49013</v>
      </c>
      <c r="G12" s="171"/>
      <c r="H12" s="172"/>
    </row>
    <row r="13" spans="1:8" x14ac:dyDescent="0.15">
      <c r="A13" s="153"/>
      <c r="B13" s="158"/>
      <c r="C13" s="174"/>
      <c r="D13" s="175">
        <v>25774</v>
      </c>
      <c r="E13" s="176"/>
      <c r="F13" s="177">
        <v>85135</v>
      </c>
      <c r="G13" s="178"/>
      <c r="H13" s="164"/>
    </row>
    <row r="14" spans="1:8" x14ac:dyDescent="0.15">
      <c r="A14" s="165"/>
      <c r="B14" s="166"/>
      <c r="C14" s="167"/>
      <c r="D14" s="168">
        <v>12741</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4.7</v>
      </c>
      <c r="C19" s="179">
        <f>ROUND(VALUE(SUBSTITUTE(実質収支比率等に係る経年分析!G$48,"▲","-")),2)</f>
        <v>5.72</v>
      </c>
      <c r="D19" s="179">
        <f>ROUND(VALUE(SUBSTITUTE(実質収支比率等に係る経年分析!H$48,"▲","-")),2)</f>
        <v>4.03</v>
      </c>
      <c r="E19" s="179">
        <f>ROUND(VALUE(SUBSTITUTE(実質収支比率等に係る経年分析!I$48,"▲","-")),2)</f>
        <v>6.01</v>
      </c>
      <c r="F19" s="179">
        <f>ROUND(VALUE(SUBSTITUTE(実質収支比率等に係る経年分析!J$48,"▲","-")),2)</f>
        <v>4.57</v>
      </c>
    </row>
    <row r="20" spans="1:11" x14ac:dyDescent="0.15">
      <c r="A20" s="179" t="s">
        <v>55</v>
      </c>
      <c r="B20" s="179">
        <f>ROUND(VALUE(SUBSTITUTE(実質収支比率等に係る経年分析!F$47,"▲","-")),2)</f>
        <v>7.11</v>
      </c>
      <c r="C20" s="179">
        <f>ROUND(VALUE(SUBSTITUTE(実質収支比率等に係る経年分析!G$47,"▲","-")),2)</f>
        <v>10.3</v>
      </c>
      <c r="D20" s="179">
        <f>ROUND(VALUE(SUBSTITUTE(実質収支比率等に係る経年分析!H$47,"▲","-")),2)</f>
        <v>10.35</v>
      </c>
      <c r="E20" s="179">
        <f>ROUND(VALUE(SUBSTITUTE(実質収支比率等に係る経年分析!I$47,"▲","-")),2)</f>
        <v>11.01</v>
      </c>
      <c r="F20" s="179">
        <f>ROUND(VALUE(SUBSTITUTE(実質収支比率等に係る経年分析!J$47,"▲","-")),2)</f>
        <v>12.22</v>
      </c>
    </row>
    <row r="21" spans="1:11" x14ac:dyDescent="0.15">
      <c r="A21" s="179" t="s">
        <v>56</v>
      </c>
      <c r="B21" s="179">
        <f>IF(ISNUMBER(VALUE(SUBSTITUTE(実質収支比率等に係る経年分析!F$49,"▲","-"))),ROUND(VALUE(SUBSTITUTE(実質収支比率等に係る経年分析!F$49,"▲","-")),2),NA())</f>
        <v>-1.56</v>
      </c>
      <c r="C21" s="179">
        <f>IF(ISNUMBER(VALUE(SUBSTITUTE(実質収支比率等に係る経年分析!G$49,"▲","-"))),ROUND(VALUE(SUBSTITUTE(実質収支比率等に係る経年分析!G$49,"▲","-")),2),NA())</f>
        <v>4.6100000000000003</v>
      </c>
      <c r="D21" s="179">
        <f>IF(ISNUMBER(VALUE(SUBSTITUTE(実質収支比率等に係る経年分析!H$49,"▲","-"))),ROUND(VALUE(SUBSTITUTE(実質収支比率等に係る経年分析!H$49,"▲","-")),2),NA())</f>
        <v>-2.4900000000000002</v>
      </c>
      <c r="E21" s="179">
        <f>IF(ISNUMBER(VALUE(SUBSTITUTE(実質収支比率等に係る経年分析!I$49,"▲","-"))),ROUND(VALUE(SUBSTITUTE(実質収支比率等に係る経年分析!I$49,"▲","-")),2),NA())</f>
        <v>2.77</v>
      </c>
      <c r="F21" s="179">
        <f>IF(ISNUMBER(VALUE(SUBSTITUTE(実質収支比率等に係る経年分析!J$49,"▲","-"))),ROUND(VALUE(SUBSTITUTE(実質収支比率等に係る経年分析!J$49,"▲","-")),2),NA())</f>
        <v>-0.23</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漁業集落環境整備事業特別会計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熊南地域介護認定審査会事業特別会計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v>
      </c>
    </row>
    <row r="34" spans="1:16" x14ac:dyDescent="0.15">
      <c r="A34" s="180" t="str">
        <f>IF(連結実質赤字比率に係る赤字・黒字の構成分析!C$36="",NA(),連結実質赤字比率に係る赤字・黒字の構成分析!C$36)</f>
        <v>国民健康保険事業勘定特別会計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3.23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0.56000000000000005</v>
      </c>
    </row>
    <row r="35" spans="1:16" x14ac:dyDescent="0.15">
      <c r="A35" s="180" t="str">
        <f>IF(連結実質赤字比率に係る赤字・黒字の構成分析!C$35="",NA(),連結実質赤字比率に係る赤字・黒字の構成分析!C$35)</f>
        <v>介護保険事業勘定特別会計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1.59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1.1200000000000001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4.6900000000000004</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5.72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4.03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6.01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4.57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590</v>
      </c>
      <c r="E42" s="181"/>
      <c r="F42" s="181"/>
      <c r="G42" s="181">
        <f>'実質公債費比率（分子）の構造'!L$52</f>
        <v>577</v>
      </c>
      <c r="H42" s="181"/>
      <c r="I42" s="181"/>
      <c r="J42" s="181">
        <f>'実質公債費比率（分子）の構造'!M$52</f>
        <v>573</v>
      </c>
      <c r="K42" s="181"/>
      <c r="L42" s="181"/>
      <c r="M42" s="181">
        <f>'実質公債費比率（分子）の構造'!N$52</f>
        <v>567</v>
      </c>
      <c r="N42" s="181"/>
      <c r="O42" s="181"/>
      <c r="P42" s="181">
        <f>'実質公債費比率（分子）の構造'!O$52</f>
        <v>561</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57</v>
      </c>
      <c r="C44" s="181"/>
      <c r="D44" s="181"/>
      <c r="E44" s="181">
        <f>'実質公債費比率（分子）の構造'!L$50</f>
        <v>65</v>
      </c>
      <c r="F44" s="181"/>
      <c r="G44" s="181"/>
      <c r="H44" s="181">
        <f>'実質公債費比率（分子）の構造'!M$50</f>
        <v>66</v>
      </c>
      <c r="I44" s="181"/>
      <c r="J44" s="181"/>
      <c r="K44" s="181">
        <f>'実質公債費比率（分子）の構造'!N$50</f>
        <v>61</v>
      </c>
      <c r="L44" s="181"/>
      <c r="M44" s="181"/>
      <c r="N44" s="181">
        <f>'実質公債費比率（分子）の構造'!O$50</f>
        <v>62</v>
      </c>
      <c r="O44" s="181"/>
      <c r="P44" s="181"/>
    </row>
    <row r="45" spans="1:16" x14ac:dyDescent="0.15">
      <c r="A45" s="181" t="s">
        <v>66</v>
      </c>
      <c r="B45" s="181">
        <f>'実質公債費比率（分子）の構造'!K$49</f>
        <v>46</v>
      </c>
      <c r="C45" s="181"/>
      <c r="D45" s="181"/>
      <c r="E45" s="181">
        <f>'実質公債費比率（分子）の構造'!L$49</f>
        <v>51</v>
      </c>
      <c r="F45" s="181"/>
      <c r="G45" s="181"/>
      <c r="H45" s="181">
        <f>'実質公債費比率（分子）の構造'!M$49</f>
        <v>64</v>
      </c>
      <c r="I45" s="181"/>
      <c r="J45" s="181"/>
      <c r="K45" s="181">
        <f>'実質公債費比率（分子）の構造'!N$49</f>
        <v>61</v>
      </c>
      <c r="L45" s="181"/>
      <c r="M45" s="181"/>
      <c r="N45" s="181">
        <f>'実質公債費比率（分子）の構造'!O$49</f>
        <v>56</v>
      </c>
      <c r="O45" s="181"/>
      <c r="P45" s="181"/>
    </row>
    <row r="46" spans="1:16" x14ac:dyDescent="0.15">
      <c r="A46" s="181" t="s">
        <v>67</v>
      </c>
      <c r="B46" s="181">
        <f>'実質公債費比率（分子）の構造'!K$48</f>
        <v>258</v>
      </c>
      <c r="C46" s="181"/>
      <c r="D46" s="181"/>
      <c r="E46" s="181">
        <f>'実質公債費比率（分子）の構造'!L$48</f>
        <v>258</v>
      </c>
      <c r="F46" s="181"/>
      <c r="G46" s="181"/>
      <c r="H46" s="181">
        <f>'実質公債費比率（分子）の構造'!M$48</f>
        <v>274</v>
      </c>
      <c r="I46" s="181"/>
      <c r="J46" s="181"/>
      <c r="K46" s="181">
        <f>'実質公債費比率（分子）の構造'!N$48</f>
        <v>280</v>
      </c>
      <c r="L46" s="181"/>
      <c r="M46" s="181"/>
      <c r="N46" s="181">
        <f>'実質公債費比率（分子）の構造'!O$48</f>
        <v>287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680</v>
      </c>
      <c r="C49" s="181"/>
      <c r="D49" s="181"/>
      <c r="E49" s="181">
        <f>'実質公債費比率（分子）の構造'!L$45</f>
        <v>622</v>
      </c>
      <c r="F49" s="181"/>
      <c r="G49" s="181"/>
      <c r="H49" s="181">
        <f>'実質公債費比率（分子）の構造'!M$45</f>
        <v>584</v>
      </c>
      <c r="I49" s="181"/>
      <c r="J49" s="181"/>
      <c r="K49" s="181">
        <f>'実質公債費比率（分子）の構造'!N$45</f>
        <v>551</v>
      </c>
      <c r="L49" s="181"/>
      <c r="M49" s="181"/>
      <c r="N49" s="181">
        <f>'実質公債費比率（分子）の構造'!O$45</f>
        <v>514</v>
      </c>
      <c r="O49" s="181"/>
      <c r="P49" s="181"/>
    </row>
    <row r="50" spans="1:16" x14ac:dyDescent="0.15">
      <c r="A50" s="181" t="s">
        <v>71</v>
      </c>
      <c r="B50" s="181" t="e">
        <f>NA()</f>
        <v>#N/A</v>
      </c>
      <c r="C50" s="181">
        <f>IF(ISNUMBER('実質公債費比率（分子）の構造'!K$53),'実質公債費比率（分子）の構造'!K$53,NA())</f>
        <v>452</v>
      </c>
      <c r="D50" s="181" t="e">
        <f>NA()</f>
        <v>#N/A</v>
      </c>
      <c r="E50" s="181" t="e">
        <f>NA()</f>
        <v>#N/A</v>
      </c>
      <c r="F50" s="181">
        <f>IF(ISNUMBER('実質公債費比率（分子）の構造'!L$53),'実質公債費比率（分子）の構造'!L$53,NA())</f>
        <v>419</v>
      </c>
      <c r="G50" s="181" t="e">
        <f>NA()</f>
        <v>#N/A</v>
      </c>
      <c r="H50" s="181" t="e">
        <f>NA()</f>
        <v>#N/A</v>
      </c>
      <c r="I50" s="181">
        <f>IF(ISNUMBER('実質公債費比率（分子）の構造'!M$53),'実質公債費比率（分子）の構造'!M$53,NA())</f>
        <v>415</v>
      </c>
      <c r="J50" s="181" t="e">
        <f>NA()</f>
        <v>#N/A</v>
      </c>
      <c r="K50" s="181" t="e">
        <f>NA()</f>
        <v>#N/A</v>
      </c>
      <c r="L50" s="181">
        <f>IF(ISNUMBER('実質公債費比率（分子）の構造'!N$53),'実質公債費比率（分子）の構造'!N$53,NA())</f>
        <v>386</v>
      </c>
      <c r="M50" s="181" t="e">
        <f>NA()</f>
        <v>#N/A</v>
      </c>
      <c r="N50" s="181" t="e">
        <f>NA()</f>
        <v>#N/A</v>
      </c>
      <c r="O50" s="181">
        <f>IF(ISNUMBER('実質公債費比率（分子）の構造'!O$53),'実質公債費比率（分子）の構造'!O$53,NA())</f>
        <v>358</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6888</v>
      </c>
      <c r="E56" s="180"/>
      <c r="F56" s="180"/>
      <c r="G56" s="180">
        <f>'将来負担比率（分子）の構造'!J$52</f>
        <v>6784</v>
      </c>
      <c r="H56" s="180"/>
      <c r="I56" s="180"/>
      <c r="J56" s="180">
        <f>'将来負担比率（分子）の構造'!K$52</f>
        <v>6581</v>
      </c>
      <c r="K56" s="180"/>
      <c r="L56" s="180"/>
      <c r="M56" s="180">
        <f>'将来負担比率（分子）の構造'!L$52</f>
        <v>6363</v>
      </c>
      <c r="N56" s="180"/>
      <c r="O56" s="180"/>
      <c r="P56" s="180">
        <f>'将来負担比率（分子）の構造'!M$52</f>
        <v>6138</v>
      </c>
    </row>
    <row r="57" spans="1:16" x14ac:dyDescent="0.15">
      <c r="A57" s="180" t="s">
        <v>42</v>
      </c>
      <c r="B57" s="180"/>
      <c r="C57" s="180"/>
      <c r="D57" s="180">
        <f>'将来負担比率（分子）の構造'!I$51</f>
        <v>269</v>
      </c>
      <c r="E57" s="180"/>
      <c r="F57" s="180"/>
      <c r="G57" s="180">
        <f>'将来負担比率（分子）の構造'!J$51</f>
        <v>248</v>
      </c>
      <c r="H57" s="180"/>
      <c r="I57" s="180"/>
      <c r="J57" s="180">
        <f>'将来負担比率（分子）の構造'!K$51</f>
        <v>209</v>
      </c>
      <c r="K57" s="180"/>
      <c r="L57" s="180"/>
      <c r="M57" s="180">
        <f>'将来負担比率（分子）の構造'!L$51</f>
        <v>177</v>
      </c>
      <c r="N57" s="180"/>
      <c r="O57" s="180"/>
      <c r="P57" s="180">
        <f>'将来負担比率（分子）の構造'!M$51</f>
        <v>147</v>
      </c>
    </row>
    <row r="58" spans="1:16" x14ac:dyDescent="0.15">
      <c r="A58" s="180" t="s">
        <v>41</v>
      </c>
      <c r="B58" s="180"/>
      <c r="C58" s="180"/>
      <c r="D58" s="180">
        <f>'将来負担比率（分子）の構造'!I$50</f>
        <v>429</v>
      </c>
      <c r="E58" s="180"/>
      <c r="F58" s="180"/>
      <c r="G58" s="180">
        <f>'将来負担比率（分子）の構造'!J$50</f>
        <v>586</v>
      </c>
      <c r="H58" s="180"/>
      <c r="I58" s="180"/>
      <c r="J58" s="180">
        <f>'将来負担比率（分子）の構造'!K$50</f>
        <v>646</v>
      </c>
      <c r="K58" s="180"/>
      <c r="L58" s="180"/>
      <c r="M58" s="180">
        <f>'将来負担比率（分子）の構造'!L$50</f>
        <v>771</v>
      </c>
      <c r="N58" s="180"/>
      <c r="O58" s="180"/>
      <c r="P58" s="180">
        <f>'将来負担比率（分子）の構造'!M$50</f>
        <v>940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43</v>
      </c>
      <c r="C61" s="180"/>
      <c r="D61" s="180"/>
      <c r="E61" s="180">
        <f>'将来負担比率（分子）の構造'!J$46</f>
        <v>44</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1221</v>
      </c>
      <c r="C62" s="180"/>
      <c r="D62" s="180"/>
      <c r="E62" s="180">
        <f>'将来負担比率（分子）の構造'!J$45</f>
        <v>1165</v>
      </c>
      <c r="F62" s="180"/>
      <c r="G62" s="180"/>
      <c r="H62" s="180">
        <f>'将来負担比率（分子）の構造'!K$45</f>
        <v>1173</v>
      </c>
      <c r="I62" s="180"/>
      <c r="J62" s="180"/>
      <c r="K62" s="180">
        <f>'将来負担比率（分子）の構造'!L$45</f>
        <v>1145</v>
      </c>
      <c r="L62" s="180"/>
      <c r="M62" s="180"/>
      <c r="N62" s="180">
        <f>'将来負担比率（分子）の構造'!M$45</f>
        <v>1114</v>
      </c>
      <c r="O62" s="180"/>
      <c r="P62" s="180"/>
    </row>
    <row r="63" spans="1:16" x14ac:dyDescent="0.15">
      <c r="A63" s="180" t="s">
        <v>34</v>
      </c>
      <c r="B63" s="180">
        <f>'将来負担比率（分子）の構造'!I$44</f>
        <v>934</v>
      </c>
      <c r="C63" s="180"/>
      <c r="D63" s="180"/>
      <c r="E63" s="180">
        <f>'将来負担比率（分子）の構造'!J$44</f>
        <v>844</v>
      </c>
      <c r="F63" s="180"/>
      <c r="G63" s="180"/>
      <c r="H63" s="180">
        <f>'将来負担比率（分子）の構造'!K$44</f>
        <v>798</v>
      </c>
      <c r="I63" s="180"/>
      <c r="J63" s="180"/>
      <c r="K63" s="180">
        <f>'将来負担比率（分子）の構造'!L$44</f>
        <v>742</v>
      </c>
      <c r="L63" s="180"/>
      <c r="M63" s="180"/>
      <c r="N63" s="180">
        <f>'将来負担比率（分子）の構造'!M$44</f>
        <v>689</v>
      </c>
      <c r="O63" s="180"/>
      <c r="P63" s="180"/>
    </row>
    <row r="64" spans="1:16" x14ac:dyDescent="0.15">
      <c r="A64" s="180" t="s">
        <v>33</v>
      </c>
      <c r="B64" s="180">
        <f>'将来負担比率（分子）の構造'!I$43</f>
        <v>4700</v>
      </c>
      <c r="C64" s="180"/>
      <c r="D64" s="180"/>
      <c r="E64" s="180">
        <f>'将来負担比率（分子）の構造'!J$43</f>
        <v>4653</v>
      </c>
      <c r="F64" s="180"/>
      <c r="G64" s="180"/>
      <c r="H64" s="180">
        <f>'将来負担比率（分子）の構造'!K$43</f>
        <v>4666</v>
      </c>
      <c r="I64" s="180"/>
      <c r="J64" s="180"/>
      <c r="K64" s="180">
        <f>'将来負担比率（分子）の構造'!L$43</f>
        <v>4684</v>
      </c>
      <c r="L64" s="180"/>
      <c r="M64" s="180"/>
      <c r="N64" s="180">
        <f>'将来負担比率（分子）の構造'!M$43</f>
        <v>4666</v>
      </c>
      <c r="O64" s="180"/>
      <c r="P64" s="180"/>
    </row>
    <row r="65" spans="1:16" x14ac:dyDescent="0.15">
      <c r="A65" s="180" t="s">
        <v>32</v>
      </c>
      <c r="B65" s="180">
        <f>'将来負担比率（分子）の構造'!I$42</f>
        <v>640</v>
      </c>
      <c r="C65" s="180"/>
      <c r="D65" s="180"/>
      <c r="E65" s="180">
        <f>'将来負担比率（分子）の構造'!J$42</f>
        <v>686</v>
      </c>
      <c r="F65" s="180"/>
      <c r="G65" s="180"/>
      <c r="H65" s="180">
        <f>'将来負担比率（分子）の構造'!K$42</f>
        <v>615</v>
      </c>
      <c r="I65" s="180"/>
      <c r="J65" s="180"/>
      <c r="K65" s="180">
        <f>'将来負担比率（分子）の構造'!L$42</f>
        <v>552</v>
      </c>
      <c r="L65" s="180"/>
      <c r="M65" s="180"/>
      <c r="N65" s="180">
        <f>'将来負担比率（分子）の構造'!M$42</f>
        <v>498</v>
      </c>
      <c r="O65" s="180"/>
      <c r="P65" s="180"/>
    </row>
    <row r="66" spans="1:16" x14ac:dyDescent="0.15">
      <c r="A66" s="180" t="s">
        <v>31</v>
      </c>
      <c r="B66" s="180">
        <f>'将来負担比率（分子）の構造'!I$41</f>
        <v>5618</v>
      </c>
      <c r="C66" s="180"/>
      <c r="D66" s="180"/>
      <c r="E66" s="180">
        <f>'将来負担比率（分子）の構造'!J$41</f>
        <v>5375</v>
      </c>
      <c r="F66" s="180"/>
      <c r="G66" s="180"/>
      <c r="H66" s="180">
        <f>'将来負担比率（分子）の構造'!K$41</f>
        <v>5172</v>
      </c>
      <c r="I66" s="180"/>
      <c r="J66" s="180"/>
      <c r="K66" s="180">
        <f>'将来負担比率（分子）の構造'!L$41</f>
        <v>4971</v>
      </c>
      <c r="L66" s="180"/>
      <c r="M66" s="180"/>
      <c r="N66" s="180">
        <f>'将来負担比率（分子）の構造'!M$41</f>
        <v>4775</v>
      </c>
      <c r="O66" s="180"/>
      <c r="P66" s="180"/>
    </row>
    <row r="67" spans="1:16" x14ac:dyDescent="0.15">
      <c r="A67" s="180" t="s">
        <v>75</v>
      </c>
      <c r="B67" s="180" t="e">
        <f>NA()</f>
        <v>#N/A</v>
      </c>
      <c r="C67" s="180">
        <f>IF(ISNUMBER('将来負担比率（分子）の構造'!I$53), IF('将来負担比率（分子）の構造'!I$53 &lt; 0, 0, '将来負担比率（分子）の構造'!I$53), NA())</f>
        <v>5570</v>
      </c>
      <c r="D67" s="180" t="e">
        <f>NA()</f>
        <v>#N/A</v>
      </c>
      <c r="E67" s="180" t="e">
        <f>NA()</f>
        <v>#N/A</v>
      </c>
      <c r="F67" s="180">
        <f>IF(ISNUMBER('将来負担比率（分子）の構造'!J$53), IF('将来負担比率（分子）の構造'!J$53 &lt; 0, 0, '将来負担比率（分子）の構造'!J$53), NA())</f>
        <v>5149</v>
      </c>
      <c r="G67" s="180" t="e">
        <f>NA()</f>
        <v>#N/A</v>
      </c>
      <c r="H67" s="180" t="e">
        <f>NA()</f>
        <v>#N/A</v>
      </c>
      <c r="I67" s="180">
        <f>IF(ISNUMBER('将来負担比率（分子）の構造'!K$53), IF('将来負担比率（分子）の構造'!K$53 &lt; 0, 0, '将来負担比率（分子）の構造'!K$53), NA())</f>
        <v>4987</v>
      </c>
      <c r="J67" s="180" t="e">
        <f>NA()</f>
        <v>#N/A</v>
      </c>
      <c r="K67" s="180" t="e">
        <f>NA()</f>
        <v>#N/A</v>
      </c>
      <c r="L67" s="180">
        <f>IF(ISNUMBER('将来負担比率（分子）の構造'!L$53), IF('将来負担比率（分子）の構造'!L$53 &lt; 0, 0, '将来負担比率（分子）の構造'!L$53), NA())</f>
        <v>4785</v>
      </c>
      <c r="M67" s="180" t="e">
        <f>NA()</f>
        <v>#N/A</v>
      </c>
      <c r="N67" s="180" t="e">
        <f>NA()</f>
        <v>#N/A</v>
      </c>
      <c r="O67" s="180">
        <f>IF(ISNUMBER('将来負担比率（分子）の構造'!M$53), IF('将来負担比率（分子）の構造'!M$53 &lt; 0, 0, '将来負担比率（分子）の構造'!M$53), NA())</f>
        <v>4518</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353</v>
      </c>
      <c r="C72" s="184">
        <f>基金残高に係る経年分析!G55</f>
        <v>379</v>
      </c>
      <c r="D72" s="184">
        <f>基金残高に係る経年分析!H55</f>
        <v>421</v>
      </c>
    </row>
    <row r="73" spans="1:16" x14ac:dyDescent="0.15">
      <c r="A73" s="183" t="s">
        <v>78</v>
      </c>
      <c r="B73" s="184">
        <f>基金残高に係る経年分析!F56</f>
        <v>5</v>
      </c>
      <c r="C73" s="184">
        <f>基金残高に係る経年分析!G56</f>
        <v>5</v>
      </c>
      <c r="D73" s="184">
        <f>基金残高に係る経年分析!H56</f>
        <v>5</v>
      </c>
    </row>
    <row r="74" spans="1:16" x14ac:dyDescent="0.15">
      <c r="A74" s="183" t="s">
        <v>79</v>
      </c>
      <c r="B74" s="184">
        <f>基金残高に係る経年分析!F57</f>
        <v>127</v>
      </c>
      <c r="C74" s="184">
        <f>基金残高に係る経年分析!G57</f>
        <v>137</v>
      </c>
      <c r="D74" s="184">
        <f>基金残高に係る経年分析!H57</f>
        <v>142</v>
      </c>
    </row>
  </sheetData>
  <sheetProtection algorithmName="SHA-512" hashValue="8LoDbk+3iNnlzDSmC35W39NaFShZ7jKmCL+QWFXoy6qtpHYg9yCdQ6G7No1sEv+qVtCNNETqgXiQbT5kK/CbWA==" saltValue="G9PnGw1ezXIsacWFP+vN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212</v>
      </c>
      <c r="DI1" s="794"/>
      <c r="DJ1" s="794"/>
      <c r="DK1" s="794"/>
      <c r="DL1" s="794"/>
      <c r="DM1" s="794"/>
      <c r="DN1" s="795"/>
      <c r="DO1" s="225"/>
      <c r="DP1" s="793" t="s">
        <v>213</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214</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215</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216</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217</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218</v>
      </c>
      <c r="S4" s="736"/>
      <c r="T4" s="736"/>
      <c r="U4" s="736"/>
      <c r="V4" s="736"/>
      <c r="W4" s="736"/>
      <c r="X4" s="736"/>
      <c r="Y4" s="737"/>
      <c r="Z4" s="735" t="s">
        <v>219</v>
      </c>
      <c r="AA4" s="736"/>
      <c r="AB4" s="736"/>
      <c r="AC4" s="737"/>
      <c r="AD4" s="735" t="s">
        <v>220</v>
      </c>
      <c r="AE4" s="736"/>
      <c r="AF4" s="736"/>
      <c r="AG4" s="736"/>
      <c r="AH4" s="736"/>
      <c r="AI4" s="736"/>
      <c r="AJ4" s="736"/>
      <c r="AK4" s="737"/>
      <c r="AL4" s="735" t="s">
        <v>219</v>
      </c>
      <c r="AM4" s="736"/>
      <c r="AN4" s="736"/>
      <c r="AO4" s="737"/>
      <c r="AP4" s="796" t="s">
        <v>221</v>
      </c>
      <c r="AQ4" s="796"/>
      <c r="AR4" s="796"/>
      <c r="AS4" s="796"/>
      <c r="AT4" s="796"/>
      <c r="AU4" s="796"/>
      <c r="AV4" s="796"/>
      <c r="AW4" s="796"/>
      <c r="AX4" s="796"/>
      <c r="AY4" s="796"/>
      <c r="AZ4" s="796"/>
      <c r="BA4" s="796"/>
      <c r="BB4" s="796"/>
      <c r="BC4" s="796"/>
      <c r="BD4" s="796"/>
      <c r="BE4" s="796"/>
      <c r="BF4" s="796"/>
      <c r="BG4" s="796" t="s">
        <v>222</v>
      </c>
      <c r="BH4" s="796"/>
      <c r="BI4" s="796"/>
      <c r="BJ4" s="796"/>
      <c r="BK4" s="796"/>
      <c r="BL4" s="796"/>
      <c r="BM4" s="796"/>
      <c r="BN4" s="796"/>
      <c r="BO4" s="796" t="s">
        <v>219</v>
      </c>
      <c r="BP4" s="796"/>
      <c r="BQ4" s="796"/>
      <c r="BR4" s="796"/>
      <c r="BS4" s="796" t="s">
        <v>223</v>
      </c>
      <c r="BT4" s="796"/>
      <c r="BU4" s="796"/>
      <c r="BV4" s="796"/>
      <c r="BW4" s="796"/>
      <c r="BX4" s="796"/>
      <c r="BY4" s="796"/>
      <c r="BZ4" s="796"/>
      <c r="CA4" s="796"/>
      <c r="CB4" s="796"/>
      <c r="CD4" s="778" t="s">
        <v>224</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225</v>
      </c>
      <c r="C5" s="761"/>
      <c r="D5" s="761"/>
      <c r="E5" s="761"/>
      <c r="F5" s="761"/>
      <c r="G5" s="761"/>
      <c r="H5" s="761"/>
      <c r="I5" s="761"/>
      <c r="J5" s="761"/>
      <c r="K5" s="761"/>
      <c r="L5" s="761"/>
      <c r="M5" s="761"/>
      <c r="N5" s="761"/>
      <c r="O5" s="761"/>
      <c r="P5" s="761"/>
      <c r="Q5" s="762"/>
      <c r="R5" s="726">
        <v>1291589</v>
      </c>
      <c r="S5" s="727"/>
      <c r="T5" s="727"/>
      <c r="U5" s="727"/>
      <c r="V5" s="727"/>
      <c r="W5" s="727"/>
      <c r="X5" s="727"/>
      <c r="Y5" s="773"/>
      <c r="Z5" s="791">
        <v>25.3</v>
      </c>
      <c r="AA5" s="791"/>
      <c r="AB5" s="791"/>
      <c r="AC5" s="791"/>
      <c r="AD5" s="792">
        <v>1291589</v>
      </c>
      <c r="AE5" s="792"/>
      <c r="AF5" s="792"/>
      <c r="AG5" s="792"/>
      <c r="AH5" s="792"/>
      <c r="AI5" s="792"/>
      <c r="AJ5" s="792"/>
      <c r="AK5" s="792"/>
      <c r="AL5" s="774">
        <v>39.200000000000003</v>
      </c>
      <c r="AM5" s="743"/>
      <c r="AN5" s="743"/>
      <c r="AO5" s="775"/>
      <c r="AP5" s="760" t="s">
        <v>226</v>
      </c>
      <c r="AQ5" s="761"/>
      <c r="AR5" s="761"/>
      <c r="AS5" s="761"/>
      <c r="AT5" s="761"/>
      <c r="AU5" s="761"/>
      <c r="AV5" s="761"/>
      <c r="AW5" s="761"/>
      <c r="AX5" s="761"/>
      <c r="AY5" s="761"/>
      <c r="AZ5" s="761"/>
      <c r="BA5" s="761"/>
      <c r="BB5" s="761"/>
      <c r="BC5" s="761"/>
      <c r="BD5" s="761"/>
      <c r="BE5" s="761"/>
      <c r="BF5" s="762"/>
      <c r="BG5" s="661">
        <v>1291589</v>
      </c>
      <c r="BH5" s="664"/>
      <c r="BI5" s="664"/>
      <c r="BJ5" s="664"/>
      <c r="BK5" s="664"/>
      <c r="BL5" s="664"/>
      <c r="BM5" s="664"/>
      <c r="BN5" s="665"/>
      <c r="BO5" s="723">
        <v>100</v>
      </c>
      <c r="BP5" s="723"/>
      <c r="BQ5" s="723"/>
      <c r="BR5" s="723"/>
      <c r="BS5" s="724">
        <v>9372</v>
      </c>
      <c r="BT5" s="724"/>
      <c r="BU5" s="724"/>
      <c r="BV5" s="724"/>
      <c r="BW5" s="724"/>
      <c r="BX5" s="724"/>
      <c r="BY5" s="724"/>
      <c r="BZ5" s="724"/>
      <c r="CA5" s="724"/>
      <c r="CB5" s="765"/>
      <c r="CD5" s="778" t="s">
        <v>221</v>
      </c>
      <c r="CE5" s="779"/>
      <c r="CF5" s="779"/>
      <c r="CG5" s="779"/>
      <c r="CH5" s="779"/>
      <c r="CI5" s="779"/>
      <c r="CJ5" s="779"/>
      <c r="CK5" s="779"/>
      <c r="CL5" s="779"/>
      <c r="CM5" s="779"/>
      <c r="CN5" s="779"/>
      <c r="CO5" s="779"/>
      <c r="CP5" s="779"/>
      <c r="CQ5" s="780"/>
      <c r="CR5" s="778" t="s">
        <v>227</v>
      </c>
      <c r="CS5" s="779"/>
      <c r="CT5" s="779"/>
      <c r="CU5" s="779"/>
      <c r="CV5" s="779"/>
      <c r="CW5" s="779"/>
      <c r="CX5" s="779"/>
      <c r="CY5" s="780"/>
      <c r="CZ5" s="778" t="s">
        <v>219</v>
      </c>
      <c r="DA5" s="779"/>
      <c r="DB5" s="779"/>
      <c r="DC5" s="780"/>
      <c r="DD5" s="778" t="s">
        <v>228</v>
      </c>
      <c r="DE5" s="779"/>
      <c r="DF5" s="779"/>
      <c r="DG5" s="779"/>
      <c r="DH5" s="779"/>
      <c r="DI5" s="779"/>
      <c r="DJ5" s="779"/>
      <c r="DK5" s="779"/>
      <c r="DL5" s="779"/>
      <c r="DM5" s="779"/>
      <c r="DN5" s="779"/>
      <c r="DO5" s="779"/>
      <c r="DP5" s="780"/>
      <c r="DQ5" s="778" t="s">
        <v>229</v>
      </c>
      <c r="DR5" s="779"/>
      <c r="DS5" s="779"/>
      <c r="DT5" s="779"/>
      <c r="DU5" s="779"/>
      <c r="DV5" s="779"/>
      <c r="DW5" s="779"/>
      <c r="DX5" s="779"/>
      <c r="DY5" s="779"/>
      <c r="DZ5" s="779"/>
      <c r="EA5" s="779"/>
      <c r="EB5" s="779"/>
      <c r="EC5" s="780"/>
    </row>
    <row r="6" spans="2:143" ht="11.25" customHeight="1" x14ac:dyDescent="0.15">
      <c r="B6" s="658" t="s">
        <v>230</v>
      </c>
      <c r="C6" s="659"/>
      <c r="D6" s="659"/>
      <c r="E6" s="659"/>
      <c r="F6" s="659"/>
      <c r="G6" s="659"/>
      <c r="H6" s="659"/>
      <c r="I6" s="659"/>
      <c r="J6" s="659"/>
      <c r="K6" s="659"/>
      <c r="L6" s="659"/>
      <c r="M6" s="659"/>
      <c r="N6" s="659"/>
      <c r="O6" s="659"/>
      <c r="P6" s="659"/>
      <c r="Q6" s="660"/>
      <c r="R6" s="661">
        <v>43048</v>
      </c>
      <c r="S6" s="664"/>
      <c r="T6" s="664"/>
      <c r="U6" s="664"/>
      <c r="V6" s="664"/>
      <c r="W6" s="664"/>
      <c r="X6" s="664"/>
      <c r="Y6" s="665"/>
      <c r="Z6" s="723">
        <v>0.8</v>
      </c>
      <c r="AA6" s="723"/>
      <c r="AB6" s="723"/>
      <c r="AC6" s="723"/>
      <c r="AD6" s="724">
        <v>43048</v>
      </c>
      <c r="AE6" s="724"/>
      <c r="AF6" s="724"/>
      <c r="AG6" s="724"/>
      <c r="AH6" s="724"/>
      <c r="AI6" s="724"/>
      <c r="AJ6" s="724"/>
      <c r="AK6" s="724"/>
      <c r="AL6" s="666">
        <v>1.3</v>
      </c>
      <c r="AM6" s="667"/>
      <c r="AN6" s="667"/>
      <c r="AO6" s="725"/>
      <c r="AP6" s="658" t="s">
        <v>231</v>
      </c>
      <c r="AQ6" s="659"/>
      <c r="AR6" s="659"/>
      <c r="AS6" s="659"/>
      <c r="AT6" s="659"/>
      <c r="AU6" s="659"/>
      <c r="AV6" s="659"/>
      <c r="AW6" s="659"/>
      <c r="AX6" s="659"/>
      <c r="AY6" s="659"/>
      <c r="AZ6" s="659"/>
      <c r="BA6" s="659"/>
      <c r="BB6" s="659"/>
      <c r="BC6" s="659"/>
      <c r="BD6" s="659"/>
      <c r="BE6" s="659"/>
      <c r="BF6" s="660"/>
      <c r="BG6" s="661">
        <v>1291589</v>
      </c>
      <c r="BH6" s="664"/>
      <c r="BI6" s="664"/>
      <c r="BJ6" s="664"/>
      <c r="BK6" s="664"/>
      <c r="BL6" s="664"/>
      <c r="BM6" s="664"/>
      <c r="BN6" s="665"/>
      <c r="BO6" s="723">
        <v>100</v>
      </c>
      <c r="BP6" s="723"/>
      <c r="BQ6" s="723"/>
      <c r="BR6" s="723"/>
      <c r="BS6" s="724">
        <v>9372</v>
      </c>
      <c r="BT6" s="724"/>
      <c r="BU6" s="724"/>
      <c r="BV6" s="724"/>
      <c r="BW6" s="724"/>
      <c r="BX6" s="724"/>
      <c r="BY6" s="724"/>
      <c r="BZ6" s="724"/>
      <c r="CA6" s="724"/>
      <c r="CB6" s="765"/>
      <c r="CD6" s="732" t="s">
        <v>232</v>
      </c>
      <c r="CE6" s="733"/>
      <c r="CF6" s="733"/>
      <c r="CG6" s="733"/>
      <c r="CH6" s="733"/>
      <c r="CI6" s="733"/>
      <c r="CJ6" s="733"/>
      <c r="CK6" s="733"/>
      <c r="CL6" s="733"/>
      <c r="CM6" s="733"/>
      <c r="CN6" s="733"/>
      <c r="CO6" s="733"/>
      <c r="CP6" s="733"/>
      <c r="CQ6" s="734"/>
      <c r="CR6" s="661">
        <v>60491</v>
      </c>
      <c r="CS6" s="664"/>
      <c r="CT6" s="664"/>
      <c r="CU6" s="664"/>
      <c r="CV6" s="664"/>
      <c r="CW6" s="664"/>
      <c r="CX6" s="664"/>
      <c r="CY6" s="665"/>
      <c r="CZ6" s="774">
        <v>1.2</v>
      </c>
      <c r="DA6" s="743"/>
      <c r="DB6" s="743"/>
      <c r="DC6" s="777"/>
      <c r="DD6" s="669" t="s">
        <v>129</v>
      </c>
      <c r="DE6" s="664"/>
      <c r="DF6" s="664"/>
      <c r="DG6" s="664"/>
      <c r="DH6" s="664"/>
      <c r="DI6" s="664"/>
      <c r="DJ6" s="664"/>
      <c r="DK6" s="664"/>
      <c r="DL6" s="664"/>
      <c r="DM6" s="664"/>
      <c r="DN6" s="664"/>
      <c r="DO6" s="664"/>
      <c r="DP6" s="665"/>
      <c r="DQ6" s="669">
        <v>60491</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3367</v>
      </c>
      <c r="S7" s="664"/>
      <c r="T7" s="664"/>
      <c r="U7" s="664"/>
      <c r="V7" s="664"/>
      <c r="W7" s="664"/>
      <c r="X7" s="664"/>
      <c r="Y7" s="665"/>
      <c r="Z7" s="723">
        <v>0.1</v>
      </c>
      <c r="AA7" s="723"/>
      <c r="AB7" s="723"/>
      <c r="AC7" s="723"/>
      <c r="AD7" s="724">
        <v>3367</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536639</v>
      </c>
      <c r="BH7" s="664"/>
      <c r="BI7" s="664"/>
      <c r="BJ7" s="664"/>
      <c r="BK7" s="664"/>
      <c r="BL7" s="664"/>
      <c r="BM7" s="664"/>
      <c r="BN7" s="665"/>
      <c r="BO7" s="723">
        <v>41.5</v>
      </c>
      <c r="BP7" s="723"/>
      <c r="BQ7" s="723"/>
      <c r="BR7" s="723"/>
      <c r="BS7" s="724">
        <v>9372</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887339</v>
      </c>
      <c r="CS7" s="664"/>
      <c r="CT7" s="664"/>
      <c r="CU7" s="664"/>
      <c r="CV7" s="664"/>
      <c r="CW7" s="664"/>
      <c r="CX7" s="664"/>
      <c r="CY7" s="665"/>
      <c r="CZ7" s="723">
        <v>18.2</v>
      </c>
      <c r="DA7" s="723"/>
      <c r="DB7" s="723"/>
      <c r="DC7" s="723"/>
      <c r="DD7" s="669">
        <v>22045</v>
      </c>
      <c r="DE7" s="664"/>
      <c r="DF7" s="664"/>
      <c r="DG7" s="664"/>
      <c r="DH7" s="664"/>
      <c r="DI7" s="664"/>
      <c r="DJ7" s="664"/>
      <c r="DK7" s="664"/>
      <c r="DL7" s="664"/>
      <c r="DM7" s="664"/>
      <c r="DN7" s="664"/>
      <c r="DO7" s="664"/>
      <c r="DP7" s="665"/>
      <c r="DQ7" s="669">
        <v>815175</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4767</v>
      </c>
      <c r="S8" s="664"/>
      <c r="T8" s="664"/>
      <c r="U8" s="664"/>
      <c r="V8" s="664"/>
      <c r="W8" s="664"/>
      <c r="X8" s="664"/>
      <c r="Y8" s="665"/>
      <c r="Z8" s="723">
        <v>0.1</v>
      </c>
      <c r="AA8" s="723"/>
      <c r="AB8" s="723"/>
      <c r="AC8" s="723"/>
      <c r="AD8" s="724">
        <v>4767</v>
      </c>
      <c r="AE8" s="724"/>
      <c r="AF8" s="724"/>
      <c r="AG8" s="724"/>
      <c r="AH8" s="724"/>
      <c r="AI8" s="724"/>
      <c r="AJ8" s="724"/>
      <c r="AK8" s="724"/>
      <c r="AL8" s="666">
        <v>0.1</v>
      </c>
      <c r="AM8" s="667"/>
      <c r="AN8" s="667"/>
      <c r="AO8" s="725"/>
      <c r="AP8" s="658" t="s">
        <v>237</v>
      </c>
      <c r="AQ8" s="659"/>
      <c r="AR8" s="659"/>
      <c r="AS8" s="659"/>
      <c r="AT8" s="659"/>
      <c r="AU8" s="659"/>
      <c r="AV8" s="659"/>
      <c r="AW8" s="659"/>
      <c r="AX8" s="659"/>
      <c r="AY8" s="659"/>
      <c r="AZ8" s="659"/>
      <c r="BA8" s="659"/>
      <c r="BB8" s="659"/>
      <c r="BC8" s="659"/>
      <c r="BD8" s="659"/>
      <c r="BE8" s="659"/>
      <c r="BF8" s="660"/>
      <c r="BG8" s="661">
        <v>20675</v>
      </c>
      <c r="BH8" s="664"/>
      <c r="BI8" s="664"/>
      <c r="BJ8" s="664"/>
      <c r="BK8" s="664"/>
      <c r="BL8" s="664"/>
      <c r="BM8" s="664"/>
      <c r="BN8" s="665"/>
      <c r="BO8" s="723">
        <v>1.6</v>
      </c>
      <c r="BP8" s="723"/>
      <c r="BQ8" s="723"/>
      <c r="BR8" s="723"/>
      <c r="BS8" s="669" t="s">
        <v>129</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1547935</v>
      </c>
      <c r="CS8" s="664"/>
      <c r="CT8" s="664"/>
      <c r="CU8" s="664"/>
      <c r="CV8" s="664"/>
      <c r="CW8" s="664"/>
      <c r="CX8" s="664"/>
      <c r="CY8" s="665"/>
      <c r="CZ8" s="723">
        <v>31.8</v>
      </c>
      <c r="DA8" s="723"/>
      <c r="DB8" s="723"/>
      <c r="DC8" s="723"/>
      <c r="DD8" s="669">
        <v>485</v>
      </c>
      <c r="DE8" s="664"/>
      <c r="DF8" s="664"/>
      <c r="DG8" s="664"/>
      <c r="DH8" s="664"/>
      <c r="DI8" s="664"/>
      <c r="DJ8" s="664"/>
      <c r="DK8" s="664"/>
      <c r="DL8" s="664"/>
      <c r="DM8" s="664"/>
      <c r="DN8" s="664"/>
      <c r="DO8" s="664"/>
      <c r="DP8" s="665"/>
      <c r="DQ8" s="669">
        <v>860543</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4303</v>
      </c>
      <c r="S9" s="664"/>
      <c r="T9" s="664"/>
      <c r="U9" s="664"/>
      <c r="V9" s="664"/>
      <c r="W9" s="664"/>
      <c r="X9" s="664"/>
      <c r="Y9" s="665"/>
      <c r="Z9" s="723">
        <v>0.1</v>
      </c>
      <c r="AA9" s="723"/>
      <c r="AB9" s="723"/>
      <c r="AC9" s="723"/>
      <c r="AD9" s="724">
        <v>4303</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441775</v>
      </c>
      <c r="BH9" s="664"/>
      <c r="BI9" s="664"/>
      <c r="BJ9" s="664"/>
      <c r="BK9" s="664"/>
      <c r="BL9" s="664"/>
      <c r="BM9" s="664"/>
      <c r="BN9" s="665"/>
      <c r="BO9" s="723">
        <v>34.200000000000003</v>
      </c>
      <c r="BP9" s="723"/>
      <c r="BQ9" s="723"/>
      <c r="BR9" s="723"/>
      <c r="BS9" s="669" t="s">
        <v>241</v>
      </c>
      <c r="BT9" s="664"/>
      <c r="BU9" s="664"/>
      <c r="BV9" s="664"/>
      <c r="BW9" s="664"/>
      <c r="BX9" s="664"/>
      <c r="BY9" s="664"/>
      <c r="BZ9" s="664"/>
      <c r="CA9" s="664"/>
      <c r="CB9" s="704"/>
      <c r="CD9" s="705" t="s">
        <v>242</v>
      </c>
      <c r="CE9" s="702"/>
      <c r="CF9" s="702"/>
      <c r="CG9" s="702"/>
      <c r="CH9" s="702"/>
      <c r="CI9" s="702"/>
      <c r="CJ9" s="702"/>
      <c r="CK9" s="702"/>
      <c r="CL9" s="702"/>
      <c r="CM9" s="702"/>
      <c r="CN9" s="702"/>
      <c r="CO9" s="702"/>
      <c r="CP9" s="702"/>
      <c r="CQ9" s="703"/>
      <c r="CR9" s="661">
        <v>443237</v>
      </c>
      <c r="CS9" s="664"/>
      <c r="CT9" s="664"/>
      <c r="CU9" s="664"/>
      <c r="CV9" s="664"/>
      <c r="CW9" s="664"/>
      <c r="CX9" s="664"/>
      <c r="CY9" s="665"/>
      <c r="CZ9" s="723">
        <v>9.1</v>
      </c>
      <c r="DA9" s="723"/>
      <c r="DB9" s="723"/>
      <c r="DC9" s="723"/>
      <c r="DD9" s="669">
        <v>1824</v>
      </c>
      <c r="DE9" s="664"/>
      <c r="DF9" s="664"/>
      <c r="DG9" s="664"/>
      <c r="DH9" s="664"/>
      <c r="DI9" s="664"/>
      <c r="DJ9" s="664"/>
      <c r="DK9" s="664"/>
      <c r="DL9" s="664"/>
      <c r="DM9" s="664"/>
      <c r="DN9" s="664"/>
      <c r="DO9" s="664"/>
      <c r="DP9" s="665"/>
      <c r="DQ9" s="669">
        <v>400701</v>
      </c>
      <c r="DR9" s="664"/>
      <c r="DS9" s="664"/>
      <c r="DT9" s="664"/>
      <c r="DU9" s="664"/>
      <c r="DV9" s="664"/>
      <c r="DW9" s="664"/>
      <c r="DX9" s="664"/>
      <c r="DY9" s="664"/>
      <c r="DZ9" s="664"/>
      <c r="EA9" s="664"/>
      <c r="EB9" s="664"/>
      <c r="EC9" s="704"/>
    </row>
    <row r="10" spans="2:143" ht="11.25" customHeight="1" x14ac:dyDescent="0.15">
      <c r="B10" s="658" t="s">
        <v>243</v>
      </c>
      <c r="C10" s="659"/>
      <c r="D10" s="659"/>
      <c r="E10" s="659"/>
      <c r="F10" s="659"/>
      <c r="G10" s="659"/>
      <c r="H10" s="659"/>
      <c r="I10" s="659"/>
      <c r="J10" s="659"/>
      <c r="K10" s="659"/>
      <c r="L10" s="659"/>
      <c r="M10" s="659"/>
      <c r="N10" s="659"/>
      <c r="O10" s="659"/>
      <c r="P10" s="659"/>
      <c r="Q10" s="660"/>
      <c r="R10" s="661" t="s">
        <v>241</v>
      </c>
      <c r="S10" s="664"/>
      <c r="T10" s="664"/>
      <c r="U10" s="664"/>
      <c r="V10" s="664"/>
      <c r="W10" s="664"/>
      <c r="X10" s="664"/>
      <c r="Y10" s="665"/>
      <c r="Z10" s="723" t="s">
        <v>129</v>
      </c>
      <c r="AA10" s="723"/>
      <c r="AB10" s="723"/>
      <c r="AC10" s="723"/>
      <c r="AD10" s="724" t="s">
        <v>129</v>
      </c>
      <c r="AE10" s="724"/>
      <c r="AF10" s="724"/>
      <c r="AG10" s="724"/>
      <c r="AH10" s="724"/>
      <c r="AI10" s="724"/>
      <c r="AJ10" s="724"/>
      <c r="AK10" s="724"/>
      <c r="AL10" s="666" t="s">
        <v>241</v>
      </c>
      <c r="AM10" s="667"/>
      <c r="AN10" s="667"/>
      <c r="AO10" s="725"/>
      <c r="AP10" s="658" t="s">
        <v>244</v>
      </c>
      <c r="AQ10" s="659"/>
      <c r="AR10" s="659"/>
      <c r="AS10" s="659"/>
      <c r="AT10" s="659"/>
      <c r="AU10" s="659"/>
      <c r="AV10" s="659"/>
      <c r="AW10" s="659"/>
      <c r="AX10" s="659"/>
      <c r="AY10" s="659"/>
      <c r="AZ10" s="659"/>
      <c r="BA10" s="659"/>
      <c r="BB10" s="659"/>
      <c r="BC10" s="659"/>
      <c r="BD10" s="659"/>
      <c r="BE10" s="659"/>
      <c r="BF10" s="660"/>
      <c r="BG10" s="661">
        <v>26906</v>
      </c>
      <c r="BH10" s="664"/>
      <c r="BI10" s="664"/>
      <c r="BJ10" s="664"/>
      <c r="BK10" s="664"/>
      <c r="BL10" s="664"/>
      <c r="BM10" s="664"/>
      <c r="BN10" s="665"/>
      <c r="BO10" s="723">
        <v>2.1</v>
      </c>
      <c r="BP10" s="723"/>
      <c r="BQ10" s="723"/>
      <c r="BR10" s="723"/>
      <c r="BS10" s="669" t="s">
        <v>241</v>
      </c>
      <c r="BT10" s="664"/>
      <c r="BU10" s="664"/>
      <c r="BV10" s="664"/>
      <c r="BW10" s="664"/>
      <c r="BX10" s="664"/>
      <c r="BY10" s="664"/>
      <c r="BZ10" s="664"/>
      <c r="CA10" s="664"/>
      <c r="CB10" s="704"/>
      <c r="CD10" s="705" t="s">
        <v>245</v>
      </c>
      <c r="CE10" s="702"/>
      <c r="CF10" s="702"/>
      <c r="CG10" s="702"/>
      <c r="CH10" s="702"/>
      <c r="CI10" s="702"/>
      <c r="CJ10" s="702"/>
      <c r="CK10" s="702"/>
      <c r="CL10" s="702"/>
      <c r="CM10" s="702"/>
      <c r="CN10" s="702"/>
      <c r="CO10" s="702"/>
      <c r="CP10" s="702"/>
      <c r="CQ10" s="703"/>
      <c r="CR10" s="661">
        <v>10589</v>
      </c>
      <c r="CS10" s="664"/>
      <c r="CT10" s="664"/>
      <c r="CU10" s="664"/>
      <c r="CV10" s="664"/>
      <c r="CW10" s="664"/>
      <c r="CX10" s="664"/>
      <c r="CY10" s="665"/>
      <c r="CZ10" s="723">
        <v>0.2</v>
      </c>
      <c r="DA10" s="723"/>
      <c r="DB10" s="723"/>
      <c r="DC10" s="723"/>
      <c r="DD10" s="669" t="s">
        <v>129</v>
      </c>
      <c r="DE10" s="664"/>
      <c r="DF10" s="664"/>
      <c r="DG10" s="664"/>
      <c r="DH10" s="664"/>
      <c r="DI10" s="664"/>
      <c r="DJ10" s="664"/>
      <c r="DK10" s="664"/>
      <c r="DL10" s="664"/>
      <c r="DM10" s="664"/>
      <c r="DN10" s="664"/>
      <c r="DO10" s="664"/>
      <c r="DP10" s="665"/>
      <c r="DQ10" s="669">
        <v>10028</v>
      </c>
      <c r="DR10" s="664"/>
      <c r="DS10" s="664"/>
      <c r="DT10" s="664"/>
      <c r="DU10" s="664"/>
      <c r="DV10" s="664"/>
      <c r="DW10" s="664"/>
      <c r="DX10" s="664"/>
      <c r="DY10" s="664"/>
      <c r="DZ10" s="664"/>
      <c r="EA10" s="664"/>
      <c r="EB10" s="664"/>
      <c r="EC10" s="704"/>
    </row>
    <row r="11" spans="2:143" ht="11.25" customHeight="1" x14ac:dyDescent="0.15">
      <c r="B11" s="658" t="s">
        <v>246</v>
      </c>
      <c r="C11" s="659"/>
      <c r="D11" s="659"/>
      <c r="E11" s="659"/>
      <c r="F11" s="659"/>
      <c r="G11" s="659"/>
      <c r="H11" s="659"/>
      <c r="I11" s="659"/>
      <c r="J11" s="659"/>
      <c r="K11" s="659"/>
      <c r="L11" s="659"/>
      <c r="M11" s="659"/>
      <c r="N11" s="659"/>
      <c r="O11" s="659"/>
      <c r="P11" s="659"/>
      <c r="Q11" s="660"/>
      <c r="R11" s="661" t="s">
        <v>129</v>
      </c>
      <c r="S11" s="664"/>
      <c r="T11" s="664"/>
      <c r="U11" s="664"/>
      <c r="V11" s="664"/>
      <c r="W11" s="664"/>
      <c r="X11" s="664"/>
      <c r="Y11" s="665"/>
      <c r="Z11" s="723" t="s">
        <v>241</v>
      </c>
      <c r="AA11" s="723"/>
      <c r="AB11" s="723"/>
      <c r="AC11" s="723"/>
      <c r="AD11" s="724" t="s">
        <v>241</v>
      </c>
      <c r="AE11" s="724"/>
      <c r="AF11" s="724"/>
      <c r="AG11" s="724"/>
      <c r="AH11" s="724"/>
      <c r="AI11" s="724"/>
      <c r="AJ11" s="724"/>
      <c r="AK11" s="724"/>
      <c r="AL11" s="666" t="s">
        <v>129</v>
      </c>
      <c r="AM11" s="667"/>
      <c r="AN11" s="667"/>
      <c r="AO11" s="725"/>
      <c r="AP11" s="658" t="s">
        <v>247</v>
      </c>
      <c r="AQ11" s="659"/>
      <c r="AR11" s="659"/>
      <c r="AS11" s="659"/>
      <c r="AT11" s="659"/>
      <c r="AU11" s="659"/>
      <c r="AV11" s="659"/>
      <c r="AW11" s="659"/>
      <c r="AX11" s="659"/>
      <c r="AY11" s="659"/>
      <c r="AZ11" s="659"/>
      <c r="BA11" s="659"/>
      <c r="BB11" s="659"/>
      <c r="BC11" s="659"/>
      <c r="BD11" s="659"/>
      <c r="BE11" s="659"/>
      <c r="BF11" s="660"/>
      <c r="BG11" s="661">
        <v>47283</v>
      </c>
      <c r="BH11" s="664"/>
      <c r="BI11" s="664"/>
      <c r="BJ11" s="664"/>
      <c r="BK11" s="664"/>
      <c r="BL11" s="664"/>
      <c r="BM11" s="664"/>
      <c r="BN11" s="665"/>
      <c r="BO11" s="723">
        <v>3.7</v>
      </c>
      <c r="BP11" s="723"/>
      <c r="BQ11" s="723"/>
      <c r="BR11" s="723"/>
      <c r="BS11" s="669">
        <v>9372</v>
      </c>
      <c r="BT11" s="664"/>
      <c r="BU11" s="664"/>
      <c r="BV11" s="664"/>
      <c r="BW11" s="664"/>
      <c r="BX11" s="664"/>
      <c r="BY11" s="664"/>
      <c r="BZ11" s="664"/>
      <c r="CA11" s="664"/>
      <c r="CB11" s="704"/>
      <c r="CD11" s="705" t="s">
        <v>248</v>
      </c>
      <c r="CE11" s="702"/>
      <c r="CF11" s="702"/>
      <c r="CG11" s="702"/>
      <c r="CH11" s="702"/>
      <c r="CI11" s="702"/>
      <c r="CJ11" s="702"/>
      <c r="CK11" s="702"/>
      <c r="CL11" s="702"/>
      <c r="CM11" s="702"/>
      <c r="CN11" s="702"/>
      <c r="CO11" s="702"/>
      <c r="CP11" s="702"/>
      <c r="CQ11" s="703"/>
      <c r="CR11" s="661">
        <v>267001</v>
      </c>
      <c r="CS11" s="664"/>
      <c r="CT11" s="664"/>
      <c r="CU11" s="664"/>
      <c r="CV11" s="664"/>
      <c r="CW11" s="664"/>
      <c r="CX11" s="664"/>
      <c r="CY11" s="665"/>
      <c r="CZ11" s="723">
        <v>5.5</v>
      </c>
      <c r="DA11" s="723"/>
      <c r="DB11" s="723"/>
      <c r="DC11" s="723"/>
      <c r="DD11" s="669">
        <v>86193</v>
      </c>
      <c r="DE11" s="664"/>
      <c r="DF11" s="664"/>
      <c r="DG11" s="664"/>
      <c r="DH11" s="664"/>
      <c r="DI11" s="664"/>
      <c r="DJ11" s="664"/>
      <c r="DK11" s="664"/>
      <c r="DL11" s="664"/>
      <c r="DM11" s="664"/>
      <c r="DN11" s="664"/>
      <c r="DO11" s="664"/>
      <c r="DP11" s="665"/>
      <c r="DQ11" s="669">
        <v>180800</v>
      </c>
      <c r="DR11" s="664"/>
      <c r="DS11" s="664"/>
      <c r="DT11" s="664"/>
      <c r="DU11" s="664"/>
      <c r="DV11" s="664"/>
      <c r="DW11" s="664"/>
      <c r="DX11" s="664"/>
      <c r="DY11" s="664"/>
      <c r="DZ11" s="664"/>
      <c r="EA11" s="664"/>
      <c r="EB11" s="664"/>
      <c r="EC11" s="704"/>
    </row>
    <row r="12" spans="2:143" ht="11.25" customHeight="1" x14ac:dyDescent="0.15">
      <c r="B12" s="658" t="s">
        <v>249</v>
      </c>
      <c r="C12" s="659"/>
      <c r="D12" s="659"/>
      <c r="E12" s="659"/>
      <c r="F12" s="659"/>
      <c r="G12" s="659"/>
      <c r="H12" s="659"/>
      <c r="I12" s="659"/>
      <c r="J12" s="659"/>
      <c r="K12" s="659"/>
      <c r="L12" s="659"/>
      <c r="M12" s="659"/>
      <c r="N12" s="659"/>
      <c r="O12" s="659"/>
      <c r="P12" s="659"/>
      <c r="Q12" s="660"/>
      <c r="R12" s="661">
        <v>215542</v>
      </c>
      <c r="S12" s="664"/>
      <c r="T12" s="664"/>
      <c r="U12" s="664"/>
      <c r="V12" s="664"/>
      <c r="W12" s="664"/>
      <c r="X12" s="664"/>
      <c r="Y12" s="665"/>
      <c r="Z12" s="723">
        <v>4.2</v>
      </c>
      <c r="AA12" s="723"/>
      <c r="AB12" s="723"/>
      <c r="AC12" s="723"/>
      <c r="AD12" s="724">
        <v>215542</v>
      </c>
      <c r="AE12" s="724"/>
      <c r="AF12" s="724"/>
      <c r="AG12" s="724"/>
      <c r="AH12" s="724"/>
      <c r="AI12" s="724"/>
      <c r="AJ12" s="724"/>
      <c r="AK12" s="724"/>
      <c r="AL12" s="666">
        <v>6.5</v>
      </c>
      <c r="AM12" s="667"/>
      <c r="AN12" s="667"/>
      <c r="AO12" s="725"/>
      <c r="AP12" s="658" t="s">
        <v>250</v>
      </c>
      <c r="AQ12" s="659"/>
      <c r="AR12" s="659"/>
      <c r="AS12" s="659"/>
      <c r="AT12" s="659"/>
      <c r="AU12" s="659"/>
      <c r="AV12" s="659"/>
      <c r="AW12" s="659"/>
      <c r="AX12" s="659"/>
      <c r="AY12" s="659"/>
      <c r="AZ12" s="659"/>
      <c r="BA12" s="659"/>
      <c r="BB12" s="659"/>
      <c r="BC12" s="659"/>
      <c r="BD12" s="659"/>
      <c r="BE12" s="659"/>
      <c r="BF12" s="660"/>
      <c r="BG12" s="661">
        <v>656900</v>
      </c>
      <c r="BH12" s="664"/>
      <c r="BI12" s="664"/>
      <c r="BJ12" s="664"/>
      <c r="BK12" s="664"/>
      <c r="BL12" s="664"/>
      <c r="BM12" s="664"/>
      <c r="BN12" s="665"/>
      <c r="BO12" s="723">
        <v>50.9</v>
      </c>
      <c r="BP12" s="723"/>
      <c r="BQ12" s="723"/>
      <c r="BR12" s="723"/>
      <c r="BS12" s="669" t="s">
        <v>241</v>
      </c>
      <c r="BT12" s="664"/>
      <c r="BU12" s="664"/>
      <c r="BV12" s="664"/>
      <c r="BW12" s="664"/>
      <c r="BX12" s="664"/>
      <c r="BY12" s="664"/>
      <c r="BZ12" s="664"/>
      <c r="CA12" s="664"/>
      <c r="CB12" s="704"/>
      <c r="CD12" s="705" t="s">
        <v>251</v>
      </c>
      <c r="CE12" s="702"/>
      <c r="CF12" s="702"/>
      <c r="CG12" s="702"/>
      <c r="CH12" s="702"/>
      <c r="CI12" s="702"/>
      <c r="CJ12" s="702"/>
      <c r="CK12" s="702"/>
      <c r="CL12" s="702"/>
      <c r="CM12" s="702"/>
      <c r="CN12" s="702"/>
      <c r="CO12" s="702"/>
      <c r="CP12" s="702"/>
      <c r="CQ12" s="703"/>
      <c r="CR12" s="661">
        <v>20581</v>
      </c>
      <c r="CS12" s="664"/>
      <c r="CT12" s="664"/>
      <c r="CU12" s="664"/>
      <c r="CV12" s="664"/>
      <c r="CW12" s="664"/>
      <c r="CX12" s="664"/>
      <c r="CY12" s="665"/>
      <c r="CZ12" s="723">
        <v>0.4</v>
      </c>
      <c r="DA12" s="723"/>
      <c r="DB12" s="723"/>
      <c r="DC12" s="723"/>
      <c r="DD12" s="669" t="s">
        <v>241</v>
      </c>
      <c r="DE12" s="664"/>
      <c r="DF12" s="664"/>
      <c r="DG12" s="664"/>
      <c r="DH12" s="664"/>
      <c r="DI12" s="664"/>
      <c r="DJ12" s="664"/>
      <c r="DK12" s="664"/>
      <c r="DL12" s="664"/>
      <c r="DM12" s="664"/>
      <c r="DN12" s="664"/>
      <c r="DO12" s="664"/>
      <c r="DP12" s="665"/>
      <c r="DQ12" s="669">
        <v>19456</v>
      </c>
      <c r="DR12" s="664"/>
      <c r="DS12" s="664"/>
      <c r="DT12" s="664"/>
      <c r="DU12" s="664"/>
      <c r="DV12" s="664"/>
      <c r="DW12" s="664"/>
      <c r="DX12" s="664"/>
      <c r="DY12" s="664"/>
      <c r="DZ12" s="664"/>
      <c r="EA12" s="664"/>
      <c r="EB12" s="664"/>
      <c r="EC12" s="704"/>
    </row>
    <row r="13" spans="2:143" ht="11.25" customHeight="1" x14ac:dyDescent="0.15">
      <c r="B13" s="658" t="s">
        <v>252</v>
      </c>
      <c r="C13" s="659"/>
      <c r="D13" s="659"/>
      <c r="E13" s="659"/>
      <c r="F13" s="659"/>
      <c r="G13" s="659"/>
      <c r="H13" s="659"/>
      <c r="I13" s="659"/>
      <c r="J13" s="659"/>
      <c r="K13" s="659"/>
      <c r="L13" s="659"/>
      <c r="M13" s="659"/>
      <c r="N13" s="659"/>
      <c r="O13" s="659"/>
      <c r="P13" s="659"/>
      <c r="Q13" s="660"/>
      <c r="R13" s="661" t="s">
        <v>129</v>
      </c>
      <c r="S13" s="664"/>
      <c r="T13" s="664"/>
      <c r="U13" s="664"/>
      <c r="V13" s="664"/>
      <c r="W13" s="664"/>
      <c r="X13" s="664"/>
      <c r="Y13" s="665"/>
      <c r="Z13" s="723" t="s">
        <v>129</v>
      </c>
      <c r="AA13" s="723"/>
      <c r="AB13" s="723"/>
      <c r="AC13" s="723"/>
      <c r="AD13" s="724" t="s">
        <v>241</v>
      </c>
      <c r="AE13" s="724"/>
      <c r="AF13" s="724"/>
      <c r="AG13" s="724"/>
      <c r="AH13" s="724"/>
      <c r="AI13" s="724"/>
      <c r="AJ13" s="724"/>
      <c r="AK13" s="724"/>
      <c r="AL13" s="666" t="s">
        <v>241</v>
      </c>
      <c r="AM13" s="667"/>
      <c r="AN13" s="667"/>
      <c r="AO13" s="725"/>
      <c r="AP13" s="658" t="s">
        <v>253</v>
      </c>
      <c r="AQ13" s="659"/>
      <c r="AR13" s="659"/>
      <c r="AS13" s="659"/>
      <c r="AT13" s="659"/>
      <c r="AU13" s="659"/>
      <c r="AV13" s="659"/>
      <c r="AW13" s="659"/>
      <c r="AX13" s="659"/>
      <c r="AY13" s="659"/>
      <c r="AZ13" s="659"/>
      <c r="BA13" s="659"/>
      <c r="BB13" s="659"/>
      <c r="BC13" s="659"/>
      <c r="BD13" s="659"/>
      <c r="BE13" s="659"/>
      <c r="BF13" s="660"/>
      <c r="BG13" s="661">
        <v>656441</v>
      </c>
      <c r="BH13" s="664"/>
      <c r="BI13" s="664"/>
      <c r="BJ13" s="664"/>
      <c r="BK13" s="664"/>
      <c r="BL13" s="664"/>
      <c r="BM13" s="664"/>
      <c r="BN13" s="665"/>
      <c r="BO13" s="723">
        <v>50.8</v>
      </c>
      <c r="BP13" s="723"/>
      <c r="BQ13" s="723"/>
      <c r="BR13" s="723"/>
      <c r="BS13" s="669" t="s">
        <v>129</v>
      </c>
      <c r="BT13" s="664"/>
      <c r="BU13" s="664"/>
      <c r="BV13" s="664"/>
      <c r="BW13" s="664"/>
      <c r="BX13" s="664"/>
      <c r="BY13" s="664"/>
      <c r="BZ13" s="664"/>
      <c r="CA13" s="664"/>
      <c r="CB13" s="704"/>
      <c r="CD13" s="705" t="s">
        <v>254</v>
      </c>
      <c r="CE13" s="702"/>
      <c r="CF13" s="702"/>
      <c r="CG13" s="702"/>
      <c r="CH13" s="702"/>
      <c r="CI13" s="702"/>
      <c r="CJ13" s="702"/>
      <c r="CK13" s="702"/>
      <c r="CL13" s="702"/>
      <c r="CM13" s="702"/>
      <c r="CN13" s="702"/>
      <c r="CO13" s="702"/>
      <c r="CP13" s="702"/>
      <c r="CQ13" s="703"/>
      <c r="CR13" s="661">
        <v>482270</v>
      </c>
      <c r="CS13" s="664"/>
      <c r="CT13" s="664"/>
      <c r="CU13" s="664"/>
      <c r="CV13" s="664"/>
      <c r="CW13" s="664"/>
      <c r="CX13" s="664"/>
      <c r="CY13" s="665"/>
      <c r="CZ13" s="723">
        <v>9.9</v>
      </c>
      <c r="DA13" s="723"/>
      <c r="DB13" s="723"/>
      <c r="DC13" s="723"/>
      <c r="DD13" s="669">
        <v>55754</v>
      </c>
      <c r="DE13" s="664"/>
      <c r="DF13" s="664"/>
      <c r="DG13" s="664"/>
      <c r="DH13" s="664"/>
      <c r="DI13" s="664"/>
      <c r="DJ13" s="664"/>
      <c r="DK13" s="664"/>
      <c r="DL13" s="664"/>
      <c r="DM13" s="664"/>
      <c r="DN13" s="664"/>
      <c r="DO13" s="664"/>
      <c r="DP13" s="665"/>
      <c r="DQ13" s="669">
        <v>400244</v>
      </c>
      <c r="DR13" s="664"/>
      <c r="DS13" s="664"/>
      <c r="DT13" s="664"/>
      <c r="DU13" s="664"/>
      <c r="DV13" s="664"/>
      <c r="DW13" s="664"/>
      <c r="DX13" s="664"/>
      <c r="DY13" s="664"/>
      <c r="DZ13" s="664"/>
      <c r="EA13" s="664"/>
      <c r="EB13" s="664"/>
      <c r="EC13" s="704"/>
    </row>
    <row r="14" spans="2:143" ht="11.25" customHeight="1" x14ac:dyDescent="0.15">
      <c r="B14" s="658" t="s">
        <v>255</v>
      </c>
      <c r="C14" s="659"/>
      <c r="D14" s="659"/>
      <c r="E14" s="659"/>
      <c r="F14" s="659"/>
      <c r="G14" s="659"/>
      <c r="H14" s="659"/>
      <c r="I14" s="659"/>
      <c r="J14" s="659"/>
      <c r="K14" s="659"/>
      <c r="L14" s="659"/>
      <c r="M14" s="659"/>
      <c r="N14" s="659"/>
      <c r="O14" s="659"/>
      <c r="P14" s="659"/>
      <c r="Q14" s="660"/>
      <c r="R14" s="661" t="s">
        <v>241</v>
      </c>
      <c r="S14" s="664"/>
      <c r="T14" s="664"/>
      <c r="U14" s="664"/>
      <c r="V14" s="664"/>
      <c r="W14" s="664"/>
      <c r="X14" s="664"/>
      <c r="Y14" s="665"/>
      <c r="Z14" s="723" t="s">
        <v>241</v>
      </c>
      <c r="AA14" s="723"/>
      <c r="AB14" s="723"/>
      <c r="AC14" s="723"/>
      <c r="AD14" s="724" t="s">
        <v>241</v>
      </c>
      <c r="AE14" s="724"/>
      <c r="AF14" s="724"/>
      <c r="AG14" s="724"/>
      <c r="AH14" s="724"/>
      <c r="AI14" s="724"/>
      <c r="AJ14" s="724"/>
      <c r="AK14" s="724"/>
      <c r="AL14" s="666" t="s">
        <v>129</v>
      </c>
      <c r="AM14" s="667"/>
      <c r="AN14" s="667"/>
      <c r="AO14" s="725"/>
      <c r="AP14" s="658" t="s">
        <v>256</v>
      </c>
      <c r="AQ14" s="659"/>
      <c r="AR14" s="659"/>
      <c r="AS14" s="659"/>
      <c r="AT14" s="659"/>
      <c r="AU14" s="659"/>
      <c r="AV14" s="659"/>
      <c r="AW14" s="659"/>
      <c r="AX14" s="659"/>
      <c r="AY14" s="659"/>
      <c r="AZ14" s="659"/>
      <c r="BA14" s="659"/>
      <c r="BB14" s="659"/>
      <c r="BC14" s="659"/>
      <c r="BD14" s="659"/>
      <c r="BE14" s="659"/>
      <c r="BF14" s="660"/>
      <c r="BG14" s="661">
        <v>39476</v>
      </c>
      <c r="BH14" s="664"/>
      <c r="BI14" s="664"/>
      <c r="BJ14" s="664"/>
      <c r="BK14" s="664"/>
      <c r="BL14" s="664"/>
      <c r="BM14" s="664"/>
      <c r="BN14" s="665"/>
      <c r="BO14" s="723">
        <v>3.1</v>
      </c>
      <c r="BP14" s="723"/>
      <c r="BQ14" s="723"/>
      <c r="BR14" s="723"/>
      <c r="BS14" s="669" t="s">
        <v>129</v>
      </c>
      <c r="BT14" s="664"/>
      <c r="BU14" s="664"/>
      <c r="BV14" s="664"/>
      <c r="BW14" s="664"/>
      <c r="BX14" s="664"/>
      <c r="BY14" s="664"/>
      <c r="BZ14" s="664"/>
      <c r="CA14" s="664"/>
      <c r="CB14" s="704"/>
      <c r="CD14" s="705" t="s">
        <v>257</v>
      </c>
      <c r="CE14" s="702"/>
      <c r="CF14" s="702"/>
      <c r="CG14" s="702"/>
      <c r="CH14" s="702"/>
      <c r="CI14" s="702"/>
      <c r="CJ14" s="702"/>
      <c r="CK14" s="702"/>
      <c r="CL14" s="702"/>
      <c r="CM14" s="702"/>
      <c r="CN14" s="702"/>
      <c r="CO14" s="702"/>
      <c r="CP14" s="702"/>
      <c r="CQ14" s="703"/>
      <c r="CR14" s="661">
        <v>265394</v>
      </c>
      <c r="CS14" s="664"/>
      <c r="CT14" s="664"/>
      <c r="CU14" s="664"/>
      <c r="CV14" s="664"/>
      <c r="CW14" s="664"/>
      <c r="CX14" s="664"/>
      <c r="CY14" s="665"/>
      <c r="CZ14" s="723">
        <v>5.4</v>
      </c>
      <c r="DA14" s="723"/>
      <c r="DB14" s="723"/>
      <c r="DC14" s="723"/>
      <c r="DD14" s="669">
        <v>8991</v>
      </c>
      <c r="DE14" s="664"/>
      <c r="DF14" s="664"/>
      <c r="DG14" s="664"/>
      <c r="DH14" s="664"/>
      <c r="DI14" s="664"/>
      <c r="DJ14" s="664"/>
      <c r="DK14" s="664"/>
      <c r="DL14" s="664"/>
      <c r="DM14" s="664"/>
      <c r="DN14" s="664"/>
      <c r="DO14" s="664"/>
      <c r="DP14" s="665"/>
      <c r="DQ14" s="669">
        <v>256963</v>
      </c>
      <c r="DR14" s="664"/>
      <c r="DS14" s="664"/>
      <c r="DT14" s="664"/>
      <c r="DU14" s="664"/>
      <c r="DV14" s="664"/>
      <c r="DW14" s="664"/>
      <c r="DX14" s="664"/>
      <c r="DY14" s="664"/>
      <c r="DZ14" s="664"/>
      <c r="EA14" s="664"/>
      <c r="EB14" s="664"/>
      <c r="EC14" s="704"/>
    </row>
    <row r="15" spans="2:143" ht="11.25" customHeight="1" x14ac:dyDescent="0.15">
      <c r="B15" s="658" t="s">
        <v>258</v>
      </c>
      <c r="C15" s="659"/>
      <c r="D15" s="659"/>
      <c r="E15" s="659"/>
      <c r="F15" s="659"/>
      <c r="G15" s="659"/>
      <c r="H15" s="659"/>
      <c r="I15" s="659"/>
      <c r="J15" s="659"/>
      <c r="K15" s="659"/>
      <c r="L15" s="659"/>
      <c r="M15" s="659"/>
      <c r="N15" s="659"/>
      <c r="O15" s="659"/>
      <c r="P15" s="659"/>
      <c r="Q15" s="660"/>
      <c r="R15" s="661">
        <v>14383</v>
      </c>
      <c r="S15" s="664"/>
      <c r="T15" s="664"/>
      <c r="U15" s="664"/>
      <c r="V15" s="664"/>
      <c r="W15" s="664"/>
      <c r="X15" s="664"/>
      <c r="Y15" s="665"/>
      <c r="Z15" s="723">
        <v>0.3</v>
      </c>
      <c r="AA15" s="723"/>
      <c r="AB15" s="723"/>
      <c r="AC15" s="723"/>
      <c r="AD15" s="724">
        <v>14383</v>
      </c>
      <c r="AE15" s="724"/>
      <c r="AF15" s="724"/>
      <c r="AG15" s="724"/>
      <c r="AH15" s="724"/>
      <c r="AI15" s="724"/>
      <c r="AJ15" s="724"/>
      <c r="AK15" s="724"/>
      <c r="AL15" s="666">
        <v>0.4</v>
      </c>
      <c r="AM15" s="667"/>
      <c r="AN15" s="667"/>
      <c r="AO15" s="725"/>
      <c r="AP15" s="658" t="s">
        <v>259</v>
      </c>
      <c r="AQ15" s="659"/>
      <c r="AR15" s="659"/>
      <c r="AS15" s="659"/>
      <c r="AT15" s="659"/>
      <c r="AU15" s="659"/>
      <c r="AV15" s="659"/>
      <c r="AW15" s="659"/>
      <c r="AX15" s="659"/>
      <c r="AY15" s="659"/>
      <c r="AZ15" s="659"/>
      <c r="BA15" s="659"/>
      <c r="BB15" s="659"/>
      <c r="BC15" s="659"/>
      <c r="BD15" s="659"/>
      <c r="BE15" s="659"/>
      <c r="BF15" s="660"/>
      <c r="BG15" s="661">
        <v>58574</v>
      </c>
      <c r="BH15" s="664"/>
      <c r="BI15" s="664"/>
      <c r="BJ15" s="664"/>
      <c r="BK15" s="664"/>
      <c r="BL15" s="664"/>
      <c r="BM15" s="664"/>
      <c r="BN15" s="665"/>
      <c r="BO15" s="723">
        <v>4.5</v>
      </c>
      <c r="BP15" s="723"/>
      <c r="BQ15" s="723"/>
      <c r="BR15" s="723"/>
      <c r="BS15" s="669" t="s">
        <v>241</v>
      </c>
      <c r="BT15" s="664"/>
      <c r="BU15" s="664"/>
      <c r="BV15" s="664"/>
      <c r="BW15" s="664"/>
      <c r="BX15" s="664"/>
      <c r="BY15" s="664"/>
      <c r="BZ15" s="664"/>
      <c r="CA15" s="664"/>
      <c r="CB15" s="704"/>
      <c r="CD15" s="705" t="s">
        <v>260</v>
      </c>
      <c r="CE15" s="702"/>
      <c r="CF15" s="702"/>
      <c r="CG15" s="702"/>
      <c r="CH15" s="702"/>
      <c r="CI15" s="702"/>
      <c r="CJ15" s="702"/>
      <c r="CK15" s="702"/>
      <c r="CL15" s="702"/>
      <c r="CM15" s="702"/>
      <c r="CN15" s="702"/>
      <c r="CO15" s="702"/>
      <c r="CP15" s="702"/>
      <c r="CQ15" s="703"/>
      <c r="CR15" s="661">
        <v>310952</v>
      </c>
      <c r="CS15" s="664"/>
      <c r="CT15" s="664"/>
      <c r="CU15" s="664"/>
      <c r="CV15" s="664"/>
      <c r="CW15" s="664"/>
      <c r="CX15" s="664"/>
      <c r="CY15" s="665"/>
      <c r="CZ15" s="723">
        <v>6.4</v>
      </c>
      <c r="DA15" s="723"/>
      <c r="DB15" s="723"/>
      <c r="DC15" s="723"/>
      <c r="DD15" s="669">
        <v>32872</v>
      </c>
      <c r="DE15" s="664"/>
      <c r="DF15" s="664"/>
      <c r="DG15" s="664"/>
      <c r="DH15" s="664"/>
      <c r="DI15" s="664"/>
      <c r="DJ15" s="664"/>
      <c r="DK15" s="664"/>
      <c r="DL15" s="664"/>
      <c r="DM15" s="664"/>
      <c r="DN15" s="664"/>
      <c r="DO15" s="664"/>
      <c r="DP15" s="665"/>
      <c r="DQ15" s="669">
        <v>280237</v>
      </c>
      <c r="DR15" s="664"/>
      <c r="DS15" s="664"/>
      <c r="DT15" s="664"/>
      <c r="DU15" s="664"/>
      <c r="DV15" s="664"/>
      <c r="DW15" s="664"/>
      <c r="DX15" s="664"/>
      <c r="DY15" s="664"/>
      <c r="DZ15" s="664"/>
      <c r="EA15" s="664"/>
      <c r="EB15" s="664"/>
      <c r="EC15" s="704"/>
    </row>
    <row r="16" spans="2:143" ht="11.25" customHeight="1" x14ac:dyDescent="0.15">
      <c r="B16" s="658" t="s">
        <v>261</v>
      </c>
      <c r="C16" s="659"/>
      <c r="D16" s="659"/>
      <c r="E16" s="659"/>
      <c r="F16" s="659"/>
      <c r="G16" s="659"/>
      <c r="H16" s="659"/>
      <c r="I16" s="659"/>
      <c r="J16" s="659"/>
      <c r="K16" s="659"/>
      <c r="L16" s="659"/>
      <c r="M16" s="659"/>
      <c r="N16" s="659"/>
      <c r="O16" s="659"/>
      <c r="P16" s="659"/>
      <c r="Q16" s="660"/>
      <c r="R16" s="661" t="s">
        <v>129</v>
      </c>
      <c r="S16" s="664"/>
      <c r="T16" s="664"/>
      <c r="U16" s="664"/>
      <c r="V16" s="664"/>
      <c r="W16" s="664"/>
      <c r="X16" s="664"/>
      <c r="Y16" s="665"/>
      <c r="Z16" s="723" t="s">
        <v>129</v>
      </c>
      <c r="AA16" s="723"/>
      <c r="AB16" s="723"/>
      <c r="AC16" s="723"/>
      <c r="AD16" s="724" t="s">
        <v>129</v>
      </c>
      <c r="AE16" s="724"/>
      <c r="AF16" s="724"/>
      <c r="AG16" s="724"/>
      <c r="AH16" s="724"/>
      <c r="AI16" s="724"/>
      <c r="AJ16" s="724"/>
      <c r="AK16" s="724"/>
      <c r="AL16" s="666" t="s">
        <v>241</v>
      </c>
      <c r="AM16" s="667"/>
      <c r="AN16" s="667"/>
      <c r="AO16" s="725"/>
      <c r="AP16" s="658" t="s">
        <v>262</v>
      </c>
      <c r="AQ16" s="659"/>
      <c r="AR16" s="659"/>
      <c r="AS16" s="659"/>
      <c r="AT16" s="659"/>
      <c r="AU16" s="659"/>
      <c r="AV16" s="659"/>
      <c r="AW16" s="659"/>
      <c r="AX16" s="659"/>
      <c r="AY16" s="659"/>
      <c r="AZ16" s="659"/>
      <c r="BA16" s="659"/>
      <c r="BB16" s="659"/>
      <c r="BC16" s="659"/>
      <c r="BD16" s="659"/>
      <c r="BE16" s="659"/>
      <c r="BF16" s="660"/>
      <c r="BG16" s="661" t="s">
        <v>129</v>
      </c>
      <c r="BH16" s="664"/>
      <c r="BI16" s="664"/>
      <c r="BJ16" s="664"/>
      <c r="BK16" s="664"/>
      <c r="BL16" s="664"/>
      <c r="BM16" s="664"/>
      <c r="BN16" s="665"/>
      <c r="BO16" s="723" t="s">
        <v>129</v>
      </c>
      <c r="BP16" s="723"/>
      <c r="BQ16" s="723"/>
      <c r="BR16" s="723"/>
      <c r="BS16" s="669" t="s">
        <v>129</v>
      </c>
      <c r="BT16" s="664"/>
      <c r="BU16" s="664"/>
      <c r="BV16" s="664"/>
      <c r="BW16" s="664"/>
      <c r="BX16" s="664"/>
      <c r="BY16" s="664"/>
      <c r="BZ16" s="664"/>
      <c r="CA16" s="664"/>
      <c r="CB16" s="704"/>
      <c r="CD16" s="705" t="s">
        <v>263</v>
      </c>
      <c r="CE16" s="702"/>
      <c r="CF16" s="702"/>
      <c r="CG16" s="702"/>
      <c r="CH16" s="702"/>
      <c r="CI16" s="702"/>
      <c r="CJ16" s="702"/>
      <c r="CK16" s="702"/>
      <c r="CL16" s="702"/>
      <c r="CM16" s="702"/>
      <c r="CN16" s="702"/>
      <c r="CO16" s="702"/>
      <c r="CP16" s="702"/>
      <c r="CQ16" s="703"/>
      <c r="CR16" s="661">
        <v>51582</v>
      </c>
      <c r="CS16" s="664"/>
      <c r="CT16" s="664"/>
      <c r="CU16" s="664"/>
      <c r="CV16" s="664"/>
      <c r="CW16" s="664"/>
      <c r="CX16" s="664"/>
      <c r="CY16" s="665"/>
      <c r="CZ16" s="723">
        <v>1.1000000000000001</v>
      </c>
      <c r="DA16" s="723"/>
      <c r="DB16" s="723"/>
      <c r="DC16" s="723"/>
      <c r="DD16" s="669" t="s">
        <v>241</v>
      </c>
      <c r="DE16" s="664"/>
      <c r="DF16" s="664"/>
      <c r="DG16" s="664"/>
      <c r="DH16" s="664"/>
      <c r="DI16" s="664"/>
      <c r="DJ16" s="664"/>
      <c r="DK16" s="664"/>
      <c r="DL16" s="664"/>
      <c r="DM16" s="664"/>
      <c r="DN16" s="664"/>
      <c r="DO16" s="664"/>
      <c r="DP16" s="665"/>
      <c r="DQ16" s="669">
        <v>24667</v>
      </c>
      <c r="DR16" s="664"/>
      <c r="DS16" s="664"/>
      <c r="DT16" s="664"/>
      <c r="DU16" s="664"/>
      <c r="DV16" s="664"/>
      <c r="DW16" s="664"/>
      <c r="DX16" s="664"/>
      <c r="DY16" s="664"/>
      <c r="DZ16" s="664"/>
      <c r="EA16" s="664"/>
      <c r="EB16" s="664"/>
      <c r="EC16" s="704"/>
    </row>
    <row r="17" spans="2:133" ht="11.25" customHeight="1" x14ac:dyDescent="0.15">
      <c r="B17" s="658" t="s">
        <v>264</v>
      </c>
      <c r="C17" s="659"/>
      <c r="D17" s="659"/>
      <c r="E17" s="659"/>
      <c r="F17" s="659"/>
      <c r="G17" s="659"/>
      <c r="H17" s="659"/>
      <c r="I17" s="659"/>
      <c r="J17" s="659"/>
      <c r="K17" s="659"/>
      <c r="L17" s="659"/>
      <c r="M17" s="659"/>
      <c r="N17" s="659"/>
      <c r="O17" s="659"/>
      <c r="P17" s="659"/>
      <c r="Q17" s="660"/>
      <c r="R17" s="661">
        <v>7822</v>
      </c>
      <c r="S17" s="664"/>
      <c r="T17" s="664"/>
      <c r="U17" s="664"/>
      <c r="V17" s="664"/>
      <c r="W17" s="664"/>
      <c r="X17" s="664"/>
      <c r="Y17" s="665"/>
      <c r="Z17" s="723">
        <v>0.2</v>
      </c>
      <c r="AA17" s="723"/>
      <c r="AB17" s="723"/>
      <c r="AC17" s="723"/>
      <c r="AD17" s="724">
        <v>7822</v>
      </c>
      <c r="AE17" s="724"/>
      <c r="AF17" s="724"/>
      <c r="AG17" s="724"/>
      <c r="AH17" s="724"/>
      <c r="AI17" s="724"/>
      <c r="AJ17" s="724"/>
      <c r="AK17" s="724"/>
      <c r="AL17" s="666">
        <v>0.2</v>
      </c>
      <c r="AM17" s="667"/>
      <c r="AN17" s="667"/>
      <c r="AO17" s="725"/>
      <c r="AP17" s="658" t="s">
        <v>265</v>
      </c>
      <c r="AQ17" s="659"/>
      <c r="AR17" s="659"/>
      <c r="AS17" s="659"/>
      <c r="AT17" s="659"/>
      <c r="AU17" s="659"/>
      <c r="AV17" s="659"/>
      <c r="AW17" s="659"/>
      <c r="AX17" s="659"/>
      <c r="AY17" s="659"/>
      <c r="AZ17" s="659"/>
      <c r="BA17" s="659"/>
      <c r="BB17" s="659"/>
      <c r="BC17" s="659"/>
      <c r="BD17" s="659"/>
      <c r="BE17" s="659"/>
      <c r="BF17" s="660"/>
      <c r="BG17" s="661" t="s">
        <v>129</v>
      </c>
      <c r="BH17" s="664"/>
      <c r="BI17" s="664"/>
      <c r="BJ17" s="664"/>
      <c r="BK17" s="664"/>
      <c r="BL17" s="664"/>
      <c r="BM17" s="664"/>
      <c r="BN17" s="665"/>
      <c r="BO17" s="723" t="s">
        <v>129</v>
      </c>
      <c r="BP17" s="723"/>
      <c r="BQ17" s="723"/>
      <c r="BR17" s="723"/>
      <c r="BS17" s="669" t="s">
        <v>129</v>
      </c>
      <c r="BT17" s="664"/>
      <c r="BU17" s="664"/>
      <c r="BV17" s="664"/>
      <c r="BW17" s="664"/>
      <c r="BX17" s="664"/>
      <c r="BY17" s="664"/>
      <c r="BZ17" s="664"/>
      <c r="CA17" s="664"/>
      <c r="CB17" s="704"/>
      <c r="CD17" s="705" t="s">
        <v>266</v>
      </c>
      <c r="CE17" s="702"/>
      <c r="CF17" s="702"/>
      <c r="CG17" s="702"/>
      <c r="CH17" s="702"/>
      <c r="CI17" s="702"/>
      <c r="CJ17" s="702"/>
      <c r="CK17" s="702"/>
      <c r="CL17" s="702"/>
      <c r="CM17" s="702"/>
      <c r="CN17" s="702"/>
      <c r="CO17" s="702"/>
      <c r="CP17" s="702"/>
      <c r="CQ17" s="703"/>
      <c r="CR17" s="661">
        <v>514371</v>
      </c>
      <c r="CS17" s="664"/>
      <c r="CT17" s="664"/>
      <c r="CU17" s="664"/>
      <c r="CV17" s="664"/>
      <c r="CW17" s="664"/>
      <c r="CX17" s="664"/>
      <c r="CY17" s="665"/>
      <c r="CZ17" s="723">
        <v>10.6</v>
      </c>
      <c r="DA17" s="723"/>
      <c r="DB17" s="723"/>
      <c r="DC17" s="723"/>
      <c r="DD17" s="669" t="s">
        <v>241</v>
      </c>
      <c r="DE17" s="664"/>
      <c r="DF17" s="664"/>
      <c r="DG17" s="664"/>
      <c r="DH17" s="664"/>
      <c r="DI17" s="664"/>
      <c r="DJ17" s="664"/>
      <c r="DK17" s="664"/>
      <c r="DL17" s="664"/>
      <c r="DM17" s="664"/>
      <c r="DN17" s="664"/>
      <c r="DO17" s="664"/>
      <c r="DP17" s="665"/>
      <c r="DQ17" s="669">
        <v>486993</v>
      </c>
      <c r="DR17" s="664"/>
      <c r="DS17" s="664"/>
      <c r="DT17" s="664"/>
      <c r="DU17" s="664"/>
      <c r="DV17" s="664"/>
      <c r="DW17" s="664"/>
      <c r="DX17" s="664"/>
      <c r="DY17" s="664"/>
      <c r="DZ17" s="664"/>
      <c r="EA17" s="664"/>
      <c r="EB17" s="664"/>
      <c r="EC17" s="704"/>
    </row>
    <row r="18" spans="2:133" ht="11.25" customHeight="1" x14ac:dyDescent="0.15">
      <c r="B18" s="658" t="s">
        <v>267</v>
      </c>
      <c r="C18" s="659"/>
      <c r="D18" s="659"/>
      <c r="E18" s="659"/>
      <c r="F18" s="659"/>
      <c r="G18" s="659"/>
      <c r="H18" s="659"/>
      <c r="I18" s="659"/>
      <c r="J18" s="659"/>
      <c r="K18" s="659"/>
      <c r="L18" s="659"/>
      <c r="M18" s="659"/>
      <c r="N18" s="659"/>
      <c r="O18" s="659"/>
      <c r="P18" s="659"/>
      <c r="Q18" s="660"/>
      <c r="R18" s="661">
        <v>1882198</v>
      </c>
      <c r="S18" s="664"/>
      <c r="T18" s="664"/>
      <c r="U18" s="664"/>
      <c r="V18" s="664"/>
      <c r="W18" s="664"/>
      <c r="X18" s="664"/>
      <c r="Y18" s="665"/>
      <c r="Z18" s="723">
        <v>36.799999999999997</v>
      </c>
      <c r="AA18" s="723"/>
      <c r="AB18" s="723"/>
      <c r="AC18" s="723"/>
      <c r="AD18" s="724">
        <v>1710944</v>
      </c>
      <c r="AE18" s="724"/>
      <c r="AF18" s="724"/>
      <c r="AG18" s="724"/>
      <c r="AH18" s="724"/>
      <c r="AI18" s="724"/>
      <c r="AJ18" s="724"/>
      <c r="AK18" s="724"/>
      <c r="AL18" s="666">
        <v>51.9</v>
      </c>
      <c r="AM18" s="667"/>
      <c r="AN18" s="667"/>
      <c r="AO18" s="725"/>
      <c r="AP18" s="658" t="s">
        <v>268</v>
      </c>
      <c r="AQ18" s="659"/>
      <c r="AR18" s="659"/>
      <c r="AS18" s="659"/>
      <c r="AT18" s="659"/>
      <c r="AU18" s="659"/>
      <c r="AV18" s="659"/>
      <c r="AW18" s="659"/>
      <c r="AX18" s="659"/>
      <c r="AY18" s="659"/>
      <c r="AZ18" s="659"/>
      <c r="BA18" s="659"/>
      <c r="BB18" s="659"/>
      <c r="BC18" s="659"/>
      <c r="BD18" s="659"/>
      <c r="BE18" s="659"/>
      <c r="BF18" s="660"/>
      <c r="BG18" s="661" t="s">
        <v>129</v>
      </c>
      <c r="BH18" s="664"/>
      <c r="BI18" s="664"/>
      <c r="BJ18" s="664"/>
      <c r="BK18" s="664"/>
      <c r="BL18" s="664"/>
      <c r="BM18" s="664"/>
      <c r="BN18" s="665"/>
      <c r="BO18" s="723" t="s">
        <v>241</v>
      </c>
      <c r="BP18" s="723"/>
      <c r="BQ18" s="723"/>
      <c r="BR18" s="723"/>
      <c r="BS18" s="669" t="s">
        <v>241</v>
      </c>
      <c r="BT18" s="664"/>
      <c r="BU18" s="664"/>
      <c r="BV18" s="664"/>
      <c r="BW18" s="664"/>
      <c r="BX18" s="664"/>
      <c r="BY18" s="664"/>
      <c r="BZ18" s="664"/>
      <c r="CA18" s="664"/>
      <c r="CB18" s="704"/>
      <c r="CD18" s="705" t="s">
        <v>269</v>
      </c>
      <c r="CE18" s="702"/>
      <c r="CF18" s="702"/>
      <c r="CG18" s="702"/>
      <c r="CH18" s="702"/>
      <c r="CI18" s="702"/>
      <c r="CJ18" s="702"/>
      <c r="CK18" s="702"/>
      <c r="CL18" s="702"/>
      <c r="CM18" s="702"/>
      <c r="CN18" s="702"/>
      <c r="CO18" s="702"/>
      <c r="CP18" s="702"/>
      <c r="CQ18" s="703"/>
      <c r="CR18" s="661">
        <v>10329</v>
      </c>
      <c r="CS18" s="664"/>
      <c r="CT18" s="664"/>
      <c r="CU18" s="664"/>
      <c r="CV18" s="664"/>
      <c r="CW18" s="664"/>
      <c r="CX18" s="664"/>
      <c r="CY18" s="665"/>
      <c r="CZ18" s="723">
        <v>0.2</v>
      </c>
      <c r="DA18" s="723"/>
      <c r="DB18" s="723"/>
      <c r="DC18" s="723"/>
      <c r="DD18" s="669" t="s">
        <v>241</v>
      </c>
      <c r="DE18" s="664"/>
      <c r="DF18" s="664"/>
      <c r="DG18" s="664"/>
      <c r="DH18" s="664"/>
      <c r="DI18" s="664"/>
      <c r="DJ18" s="664"/>
      <c r="DK18" s="664"/>
      <c r="DL18" s="664"/>
      <c r="DM18" s="664"/>
      <c r="DN18" s="664"/>
      <c r="DO18" s="664"/>
      <c r="DP18" s="665"/>
      <c r="DQ18" s="669">
        <v>2087</v>
      </c>
      <c r="DR18" s="664"/>
      <c r="DS18" s="664"/>
      <c r="DT18" s="664"/>
      <c r="DU18" s="664"/>
      <c r="DV18" s="664"/>
      <c r="DW18" s="664"/>
      <c r="DX18" s="664"/>
      <c r="DY18" s="664"/>
      <c r="DZ18" s="664"/>
      <c r="EA18" s="664"/>
      <c r="EB18" s="664"/>
      <c r="EC18" s="704"/>
    </row>
    <row r="19" spans="2:133" ht="11.25" customHeight="1" x14ac:dyDescent="0.15">
      <c r="B19" s="658" t="s">
        <v>270</v>
      </c>
      <c r="C19" s="659"/>
      <c r="D19" s="659"/>
      <c r="E19" s="659"/>
      <c r="F19" s="659"/>
      <c r="G19" s="659"/>
      <c r="H19" s="659"/>
      <c r="I19" s="659"/>
      <c r="J19" s="659"/>
      <c r="K19" s="659"/>
      <c r="L19" s="659"/>
      <c r="M19" s="659"/>
      <c r="N19" s="659"/>
      <c r="O19" s="659"/>
      <c r="P19" s="659"/>
      <c r="Q19" s="660"/>
      <c r="R19" s="661">
        <v>1710944</v>
      </c>
      <c r="S19" s="664"/>
      <c r="T19" s="664"/>
      <c r="U19" s="664"/>
      <c r="V19" s="664"/>
      <c r="W19" s="664"/>
      <c r="X19" s="664"/>
      <c r="Y19" s="665"/>
      <c r="Z19" s="723">
        <v>33.5</v>
      </c>
      <c r="AA19" s="723"/>
      <c r="AB19" s="723"/>
      <c r="AC19" s="723"/>
      <c r="AD19" s="724">
        <v>1710944</v>
      </c>
      <c r="AE19" s="724"/>
      <c r="AF19" s="724"/>
      <c r="AG19" s="724"/>
      <c r="AH19" s="724"/>
      <c r="AI19" s="724"/>
      <c r="AJ19" s="724"/>
      <c r="AK19" s="724"/>
      <c r="AL19" s="666">
        <v>51.9</v>
      </c>
      <c r="AM19" s="667"/>
      <c r="AN19" s="667"/>
      <c r="AO19" s="725"/>
      <c r="AP19" s="658" t="s">
        <v>271</v>
      </c>
      <c r="AQ19" s="659"/>
      <c r="AR19" s="659"/>
      <c r="AS19" s="659"/>
      <c r="AT19" s="659"/>
      <c r="AU19" s="659"/>
      <c r="AV19" s="659"/>
      <c r="AW19" s="659"/>
      <c r="AX19" s="659"/>
      <c r="AY19" s="659"/>
      <c r="AZ19" s="659"/>
      <c r="BA19" s="659"/>
      <c r="BB19" s="659"/>
      <c r="BC19" s="659"/>
      <c r="BD19" s="659"/>
      <c r="BE19" s="659"/>
      <c r="BF19" s="660"/>
      <c r="BG19" s="661" t="s">
        <v>241</v>
      </c>
      <c r="BH19" s="664"/>
      <c r="BI19" s="664"/>
      <c r="BJ19" s="664"/>
      <c r="BK19" s="664"/>
      <c r="BL19" s="664"/>
      <c r="BM19" s="664"/>
      <c r="BN19" s="665"/>
      <c r="BO19" s="723" t="s">
        <v>129</v>
      </c>
      <c r="BP19" s="723"/>
      <c r="BQ19" s="723"/>
      <c r="BR19" s="723"/>
      <c r="BS19" s="669" t="s">
        <v>241</v>
      </c>
      <c r="BT19" s="664"/>
      <c r="BU19" s="664"/>
      <c r="BV19" s="664"/>
      <c r="BW19" s="664"/>
      <c r="BX19" s="664"/>
      <c r="BY19" s="664"/>
      <c r="BZ19" s="664"/>
      <c r="CA19" s="664"/>
      <c r="CB19" s="704"/>
      <c r="CD19" s="705" t="s">
        <v>272</v>
      </c>
      <c r="CE19" s="702"/>
      <c r="CF19" s="702"/>
      <c r="CG19" s="702"/>
      <c r="CH19" s="702"/>
      <c r="CI19" s="702"/>
      <c r="CJ19" s="702"/>
      <c r="CK19" s="702"/>
      <c r="CL19" s="702"/>
      <c r="CM19" s="702"/>
      <c r="CN19" s="702"/>
      <c r="CO19" s="702"/>
      <c r="CP19" s="702"/>
      <c r="CQ19" s="703"/>
      <c r="CR19" s="661" t="s">
        <v>129</v>
      </c>
      <c r="CS19" s="664"/>
      <c r="CT19" s="664"/>
      <c r="CU19" s="664"/>
      <c r="CV19" s="664"/>
      <c r="CW19" s="664"/>
      <c r="CX19" s="664"/>
      <c r="CY19" s="665"/>
      <c r="CZ19" s="723" t="s">
        <v>129</v>
      </c>
      <c r="DA19" s="723"/>
      <c r="DB19" s="723"/>
      <c r="DC19" s="723"/>
      <c r="DD19" s="669" t="s">
        <v>129</v>
      </c>
      <c r="DE19" s="664"/>
      <c r="DF19" s="664"/>
      <c r="DG19" s="664"/>
      <c r="DH19" s="664"/>
      <c r="DI19" s="664"/>
      <c r="DJ19" s="664"/>
      <c r="DK19" s="664"/>
      <c r="DL19" s="664"/>
      <c r="DM19" s="664"/>
      <c r="DN19" s="664"/>
      <c r="DO19" s="664"/>
      <c r="DP19" s="665"/>
      <c r="DQ19" s="669" t="s">
        <v>129</v>
      </c>
      <c r="DR19" s="664"/>
      <c r="DS19" s="664"/>
      <c r="DT19" s="664"/>
      <c r="DU19" s="664"/>
      <c r="DV19" s="664"/>
      <c r="DW19" s="664"/>
      <c r="DX19" s="664"/>
      <c r="DY19" s="664"/>
      <c r="DZ19" s="664"/>
      <c r="EA19" s="664"/>
      <c r="EB19" s="664"/>
      <c r="EC19" s="704"/>
    </row>
    <row r="20" spans="2:133" ht="11.25" customHeight="1" x14ac:dyDescent="0.15">
      <c r="B20" s="658" t="s">
        <v>273</v>
      </c>
      <c r="C20" s="659"/>
      <c r="D20" s="659"/>
      <c r="E20" s="659"/>
      <c r="F20" s="659"/>
      <c r="G20" s="659"/>
      <c r="H20" s="659"/>
      <c r="I20" s="659"/>
      <c r="J20" s="659"/>
      <c r="K20" s="659"/>
      <c r="L20" s="659"/>
      <c r="M20" s="659"/>
      <c r="N20" s="659"/>
      <c r="O20" s="659"/>
      <c r="P20" s="659"/>
      <c r="Q20" s="660"/>
      <c r="R20" s="661">
        <v>171254</v>
      </c>
      <c r="S20" s="664"/>
      <c r="T20" s="664"/>
      <c r="U20" s="664"/>
      <c r="V20" s="664"/>
      <c r="W20" s="664"/>
      <c r="X20" s="664"/>
      <c r="Y20" s="665"/>
      <c r="Z20" s="723">
        <v>3.4</v>
      </c>
      <c r="AA20" s="723"/>
      <c r="AB20" s="723"/>
      <c r="AC20" s="723"/>
      <c r="AD20" s="724" t="s">
        <v>241</v>
      </c>
      <c r="AE20" s="724"/>
      <c r="AF20" s="724"/>
      <c r="AG20" s="724"/>
      <c r="AH20" s="724"/>
      <c r="AI20" s="724"/>
      <c r="AJ20" s="724"/>
      <c r="AK20" s="724"/>
      <c r="AL20" s="666" t="s">
        <v>241</v>
      </c>
      <c r="AM20" s="667"/>
      <c r="AN20" s="667"/>
      <c r="AO20" s="725"/>
      <c r="AP20" s="658" t="s">
        <v>274</v>
      </c>
      <c r="AQ20" s="659"/>
      <c r="AR20" s="659"/>
      <c r="AS20" s="659"/>
      <c r="AT20" s="659"/>
      <c r="AU20" s="659"/>
      <c r="AV20" s="659"/>
      <c r="AW20" s="659"/>
      <c r="AX20" s="659"/>
      <c r="AY20" s="659"/>
      <c r="AZ20" s="659"/>
      <c r="BA20" s="659"/>
      <c r="BB20" s="659"/>
      <c r="BC20" s="659"/>
      <c r="BD20" s="659"/>
      <c r="BE20" s="659"/>
      <c r="BF20" s="660"/>
      <c r="BG20" s="661" t="s">
        <v>129</v>
      </c>
      <c r="BH20" s="664"/>
      <c r="BI20" s="664"/>
      <c r="BJ20" s="664"/>
      <c r="BK20" s="664"/>
      <c r="BL20" s="664"/>
      <c r="BM20" s="664"/>
      <c r="BN20" s="665"/>
      <c r="BO20" s="723" t="s">
        <v>129</v>
      </c>
      <c r="BP20" s="723"/>
      <c r="BQ20" s="723"/>
      <c r="BR20" s="723"/>
      <c r="BS20" s="669" t="s">
        <v>129</v>
      </c>
      <c r="BT20" s="664"/>
      <c r="BU20" s="664"/>
      <c r="BV20" s="664"/>
      <c r="BW20" s="664"/>
      <c r="BX20" s="664"/>
      <c r="BY20" s="664"/>
      <c r="BZ20" s="664"/>
      <c r="CA20" s="664"/>
      <c r="CB20" s="704"/>
      <c r="CD20" s="705" t="s">
        <v>275</v>
      </c>
      <c r="CE20" s="702"/>
      <c r="CF20" s="702"/>
      <c r="CG20" s="702"/>
      <c r="CH20" s="702"/>
      <c r="CI20" s="702"/>
      <c r="CJ20" s="702"/>
      <c r="CK20" s="702"/>
      <c r="CL20" s="702"/>
      <c r="CM20" s="702"/>
      <c r="CN20" s="702"/>
      <c r="CO20" s="702"/>
      <c r="CP20" s="702"/>
      <c r="CQ20" s="703"/>
      <c r="CR20" s="661">
        <v>4872071</v>
      </c>
      <c r="CS20" s="664"/>
      <c r="CT20" s="664"/>
      <c r="CU20" s="664"/>
      <c r="CV20" s="664"/>
      <c r="CW20" s="664"/>
      <c r="CX20" s="664"/>
      <c r="CY20" s="665"/>
      <c r="CZ20" s="723">
        <v>100</v>
      </c>
      <c r="DA20" s="723"/>
      <c r="DB20" s="723"/>
      <c r="DC20" s="723"/>
      <c r="DD20" s="669">
        <v>208164</v>
      </c>
      <c r="DE20" s="664"/>
      <c r="DF20" s="664"/>
      <c r="DG20" s="664"/>
      <c r="DH20" s="664"/>
      <c r="DI20" s="664"/>
      <c r="DJ20" s="664"/>
      <c r="DK20" s="664"/>
      <c r="DL20" s="664"/>
      <c r="DM20" s="664"/>
      <c r="DN20" s="664"/>
      <c r="DO20" s="664"/>
      <c r="DP20" s="665"/>
      <c r="DQ20" s="669">
        <v>3798385</v>
      </c>
      <c r="DR20" s="664"/>
      <c r="DS20" s="664"/>
      <c r="DT20" s="664"/>
      <c r="DU20" s="664"/>
      <c r="DV20" s="664"/>
      <c r="DW20" s="664"/>
      <c r="DX20" s="664"/>
      <c r="DY20" s="664"/>
      <c r="DZ20" s="664"/>
      <c r="EA20" s="664"/>
      <c r="EB20" s="664"/>
      <c r="EC20" s="704"/>
    </row>
    <row r="21" spans="2:133" ht="11.25" customHeight="1" x14ac:dyDescent="0.15">
      <c r="B21" s="658" t="s">
        <v>276</v>
      </c>
      <c r="C21" s="659"/>
      <c r="D21" s="659"/>
      <c r="E21" s="659"/>
      <c r="F21" s="659"/>
      <c r="G21" s="659"/>
      <c r="H21" s="659"/>
      <c r="I21" s="659"/>
      <c r="J21" s="659"/>
      <c r="K21" s="659"/>
      <c r="L21" s="659"/>
      <c r="M21" s="659"/>
      <c r="N21" s="659"/>
      <c r="O21" s="659"/>
      <c r="P21" s="659"/>
      <c r="Q21" s="660"/>
      <c r="R21" s="661" t="s">
        <v>129</v>
      </c>
      <c r="S21" s="664"/>
      <c r="T21" s="664"/>
      <c r="U21" s="664"/>
      <c r="V21" s="664"/>
      <c r="W21" s="664"/>
      <c r="X21" s="664"/>
      <c r="Y21" s="665"/>
      <c r="Z21" s="723" t="s">
        <v>129</v>
      </c>
      <c r="AA21" s="723"/>
      <c r="AB21" s="723"/>
      <c r="AC21" s="723"/>
      <c r="AD21" s="724" t="s">
        <v>129</v>
      </c>
      <c r="AE21" s="724"/>
      <c r="AF21" s="724"/>
      <c r="AG21" s="724"/>
      <c r="AH21" s="724"/>
      <c r="AI21" s="724"/>
      <c r="AJ21" s="724"/>
      <c r="AK21" s="724"/>
      <c r="AL21" s="666" t="s">
        <v>129</v>
      </c>
      <c r="AM21" s="667"/>
      <c r="AN21" s="667"/>
      <c r="AO21" s="725"/>
      <c r="AP21" s="769" t="s">
        <v>277</v>
      </c>
      <c r="AQ21" s="776"/>
      <c r="AR21" s="776"/>
      <c r="AS21" s="776"/>
      <c r="AT21" s="776"/>
      <c r="AU21" s="776"/>
      <c r="AV21" s="776"/>
      <c r="AW21" s="776"/>
      <c r="AX21" s="776"/>
      <c r="AY21" s="776"/>
      <c r="AZ21" s="776"/>
      <c r="BA21" s="776"/>
      <c r="BB21" s="776"/>
      <c r="BC21" s="776"/>
      <c r="BD21" s="776"/>
      <c r="BE21" s="776"/>
      <c r="BF21" s="771"/>
      <c r="BG21" s="661" t="s">
        <v>241</v>
      </c>
      <c r="BH21" s="664"/>
      <c r="BI21" s="664"/>
      <c r="BJ21" s="664"/>
      <c r="BK21" s="664"/>
      <c r="BL21" s="664"/>
      <c r="BM21" s="664"/>
      <c r="BN21" s="665"/>
      <c r="BO21" s="723" t="s">
        <v>129</v>
      </c>
      <c r="BP21" s="723"/>
      <c r="BQ21" s="723"/>
      <c r="BR21" s="723"/>
      <c r="BS21" s="669" t="s">
        <v>129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278</v>
      </c>
      <c r="C22" s="659"/>
      <c r="D22" s="659"/>
      <c r="E22" s="659"/>
      <c r="F22" s="659"/>
      <c r="G22" s="659"/>
      <c r="H22" s="659"/>
      <c r="I22" s="659"/>
      <c r="J22" s="659"/>
      <c r="K22" s="659"/>
      <c r="L22" s="659"/>
      <c r="M22" s="659"/>
      <c r="N22" s="659"/>
      <c r="O22" s="659"/>
      <c r="P22" s="659"/>
      <c r="Q22" s="660"/>
      <c r="R22" s="661">
        <v>3467019</v>
      </c>
      <c r="S22" s="664"/>
      <c r="T22" s="664"/>
      <c r="U22" s="664"/>
      <c r="V22" s="664"/>
      <c r="W22" s="664"/>
      <c r="X22" s="664"/>
      <c r="Y22" s="665"/>
      <c r="Z22" s="723">
        <v>67.900000000000006</v>
      </c>
      <c r="AA22" s="723"/>
      <c r="AB22" s="723"/>
      <c r="AC22" s="723"/>
      <c r="AD22" s="724">
        <v>3295765</v>
      </c>
      <c r="AE22" s="724"/>
      <c r="AF22" s="724"/>
      <c r="AG22" s="724"/>
      <c r="AH22" s="724"/>
      <c r="AI22" s="724"/>
      <c r="AJ22" s="724"/>
      <c r="AK22" s="724"/>
      <c r="AL22" s="666">
        <v>100</v>
      </c>
      <c r="AM22" s="667"/>
      <c r="AN22" s="667"/>
      <c r="AO22" s="725"/>
      <c r="AP22" s="769" t="s">
        <v>279</v>
      </c>
      <c r="AQ22" s="776"/>
      <c r="AR22" s="776"/>
      <c r="AS22" s="776"/>
      <c r="AT22" s="776"/>
      <c r="AU22" s="776"/>
      <c r="AV22" s="776"/>
      <c r="AW22" s="776"/>
      <c r="AX22" s="776"/>
      <c r="AY22" s="776"/>
      <c r="AZ22" s="776"/>
      <c r="BA22" s="776"/>
      <c r="BB22" s="776"/>
      <c r="BC22" s="776"/>
      <c r="BD22" s="776"/>
      <c r="BE22" s="776"/>
      <c r="BF22" s="771"/>
      <c r="BG22" s="661" t="s">
        <v>241</v>
      </c>
      <c r="BH22" s="664"/>
      <c r="BI22" s="664"/>
      <c r="BJ22" s="664"/>
      <c r="BK22" s="664"/>
      <c r="BL22" s="664"/>
      <c r="BM22" s="664"/>
      <c r="BN22" s="665"/>
      <c r="BO22" s="723" t="s">
        <v>129</v>
      </c>
      <c r="BP22" s="723"/>
      <c r="BQ22" s="723"/>
      <c r="BR22" s="723"/>
      <c r="BS22" s="669" t="s">
        <v>129</v>
      </c>
      <c r="BT22" s="664"/>
      <c r="BU22" s="664"/>
      <c r="BV22" s="664"/>
      <c r="BW22" s="664"/>
      <c r="BX22" s="664"/>
      <c r="BY22" s="664"/>
      <c r="BZ22" s="664"/>
      <c r="CA22" s="664"/>
      <c r="CB22" s="704"/>
      <c r="CD22" s="778" t="s">
        <v>280</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281</v>
      </c>
      <c r="C23" s="659"/>
      <c r="D23" s="659"/>
      <c r="E23" s="659"/>
      <c r="F23" s="659"/>
      <c r="G23" s="659"/>
      <c r="H23" s="659"/>
      <c r="I23" s="659"/>
      <c r="J23" s="659"/>
      <c r="K23" s="659"/>
      <c r="L23" s="659"/>
      <c r="M23" s="659"/>
      <c r="N23" s="659"/>
      <c r="O23" s="659"/>
      <c r="P23" s="659"/>
      <c r="Q23" s="660"/>
      <c r="R23" s="661">
        <v>848</v>
      </c>
      <c r="S23" s="664"/>
      <c r="T23" s="664"/>
      <c r="U23" s="664"/>
      <c r="V23" s="664"/>
      <c r="W23" s="664"/>
      <c r="X23" s="664"/>
      <c r="Y23" s="665"/>
      <c r="Z23" s="723">
        <v>0</v>
      </c>
      <c r="AA23" s="723"/>
      <c r="AB23" s="723"/>
      <c r="AC23" s="723"/>
      <c r="AD23" s="724">
        <v>848</v>
      </c>
      <c r="AE23" s="724"/>
      <c r="AF23" s="724"/>
      <c r="AG23" s="724"/>
      <c r="AH23" s="724"/>
      <c r="AI23" s="724"/>
      <c r="AJ23" s="724"/>
      <c r="AK23" s="724"/>
      <c r="AL23" s="666">
        <v>0</v>
      </c>
      <c r="AM23" s="667"/>
      <c r="AN23" s="667"/>
      <c r="AO23" s="725"/>
      <c r="AP23" s="769" t="s">
        <v>282</v>
      </c>
      <c r="AQ23" s="776"/>
      <c r="AR23" s="776"/>
      <c r="AS23" s="776"/>
      <c r="AT23" s="776"/>
      <c r="AU23" s="776"/>
      <c r="AV23" s="776"/>
      <c r="AW23" s="776"/>
      <c r="AX23" s="776"/>
      <c r="AY23" s="776"/>
      <c r="AZ23" s="776"/>
      <c r="BA23" s="776"/>
      <c r="BB23" s="776"/>
      <c r="BC23" s="776"/>
      <c r="BD23" s="776"/>
      <c r="BE23" s="776"/>
      <c r="BF23" s="771"/>
      <c r="BG23" s="661" t="s">
        <v>241</v>
      </c>
      <c r="BH23" s="664"/>
      <c r="BI23" s="664"/>
      <c r="BJ23" s="664"/>
      <c r="BK23" s="664"/>
      <c r="BL23" s="664"/>
      <c r="BM23" s="664"/>
      <c r="BN23" s="665"/>
      <c r="BO23" s="723" t="s">
        <v>241</v>
      </c>
      <c r="BP23" s="723"/>
      <c r="BQ23" s="723"/>
      <c r="BR23" s="723"/>
      <c r="BS23" s="669" t="s">
        <v>241</v>
      </c>
      <c r="BT23" s="664"/>
      <c r="BU23" s="664"/>
      <c r="BV23" s="664"/>
      <c r="BW23" s="664"/>
      <c r="BX23" s="664"/>
      <c r="BY23" s="664"/>
      <c r="BZ23" s="664"/>
      <c r="CA23" s="664"/>
      <c r="CB23" s="704"/>
      <c r="CD23" s="778" t="s">
        <v>221</v>
      </c>
      <c r="CE23" s="779"/>
      <c r="CF23" s="779"/>
      <c r="CG23" s="779"/>
      <c r="CH23" s="779"/>
      <c r="CI23" s="779"/>
      <c r="CJ23" s="779"/>
      <c r="CK23" s="779"/>
      <c r="CL23" s="779"/>
      <c r="CM23" s="779"/>
      <c r="CN23" s="779"/>
      <c r="CO23" s="779"/>
      <c r="CP23" s="779"/>
      <c r="CQ23" s="780"/>
      <c r="CR23" s="778" t="s">
        <v>283</v>
      </c>
      <c r="CS23" s="779"/>
      <c r="CT23" s="779"/>
      <c r="CU23" s="779"/>
      <c r="CV23" s="779"/>
      <c r="CW23" s="779"/>
      <c r="CX23" s="779"/>
      <c r="CY23" s="780"/>
      <c r="CZ23" s="778" t="s">
        <v>284</v>
      </c>
      <c r="DA23" s="779"/>
      <c r="DB23" s="779"/>
      <c r="DC23" s="780"/>
      <c r="DD23" s="778" t="s">
        <v>285</v>
      </c>
      <c r="DE23" s="779"/>
      <c r="DF23" s="779"/>
      <c r="DG23" s="779"/>
      <c r="DH23" s="779"/>
      <c r="DI23" s="779"/>
      <c r="DJ23" s="779"/>
      <c r="DK23" s="780"/>
      <c r="DL23" s="787" t="s">
        <v>286</v>
      </c>
      <c r="DM23" s="788"/>
      <c r="DN23" s="788"/>
      <c r="DO23" s="788"/>
      <c r="DP23" s="788"/>
      <c r="DQ23" s="788"/>
      <c r="DR23" s="788"/>
      <c r="DS23" s="788"/>
      <c r="DT23" s="788"/>
      <c r="DU23" s="788"/>
      <c r="DV23" s="789"/>
      <c r="DW23" s="778" t="s">
        <v>287</v>
      </c>
      <c r="DX23" s="779"/>
      <c r="DY23" s="779"/>
      <c r="DZ23" s="779"/>
      <c r="EA23" s="779"/>
      <c r="EB23" s="779"/>
      <c r="EC23" s="780"/>
    </row>
    <row r="24" spans="2:133" ht="11.25" customHeight="1" x14ac:dyDescent="0.15">
      <c r="B24" s="658" t="s">
        <v>288</v>
      </c>
      <c r="C24" s="659"/>
      <c r="D24" s="659"/>
      <c r="E24" s="659"/>
      <c r="F24" s="659"/>
      <c r="G24" s="659"/>
      <c r="H24" s="659"/>
      <c r="I24" s="659"/>
      <c r="J24" s="659"/>
      <c r="K24" s="659"/>
      <c r="L24" s="659"/>
      <c r="M24" s="659"/>
      <c r="N24" s="659"/>
      <c r="O24" s="659"/>
      <c r="P24" s="659"/>
      <c r="Q24" s="660"/>
      <c r="R24" s="661">
        <v>50635</v>
      </c>
      <c r="S24" s="664"/>
      <c r="T24" s="664"/>
      <c r="U24" s="664"/>
      <c r="V24" s="664"/>
      <c r="W24" s="664"/>
      <c r="X24" s="664"/>
      <c r="Y24" s="665"/>
      <c r="Z24" s="723">
        <v>1</v>
      </c>
      <c r="AA24" s="723"/>
      <c r="AB24" s="723"/>
      <c r="AC24" s="723"/>
      <c r="AD24" s="724" t="s">
        <v>129</v>
      </c>
      <c r="AE24" s="724"/>
      <c r="AF24" s="724"/>
      <c r="AG24" s="724"/>
      <c r="AH24" s="724"/>
      <c r="AI24" s="724"/>
      <c r="AJ24" s="724"/>
      <c r="AK24" s="724"/>
      <c r="AL24" s="666" t="s">
        <v>129</v>
      </c>
      <c r="AM24" s="667"/>
      <c r="AN24" s="667"/>
      <c r="AO24" s="725"/>
      <c r="AP24" s="769" t="s">
        <v>289</v>
      </c>
      <c r="AQ24" s="776"/>
      <c r="AR24" s="776"/>
      <c r="AS24" s="776"/>
      <c r="AT24" s="776"/>
      <c r="AU24" s="776"/>
      <c r="AV24" s="776"/>
      <c r="AW24" s="776"/>
      <c r="AX24" s="776"/>
      <c r="AY24" s="776"/>
      <c r="AZ24" s="776"/>
      <c r="BA24" s="776"/>
      <c r="BB24" s="776"/>
      <c r="BC24" s="776"/>
      <c r="BD24" s="776"/>
      <c r="BE24" s="776"/>
      <c r="BF24" s="771"/>
      <c r="BG24" s="661" t="s">
        <v>129</v>
      </c>
      <c r="BH24" s="664"/>
      <c r="BI24" s="664"/>
      <c r="BJ24" s="664"/>
      <c r="BK24" s="664"/>
      <c r="BL24" s="664"/>
      <c r="BM24" s="664"/>
      <c r="BN24" s="665"/>
      <c r="BO24" s="723" t="s">
        <v>129</v>
      </c>
      <c r="BP24" s="723"/>
      <c r="BQ24" s="723"/>
      <c r="BR24" s="723"/>
      <c r="BS24" s="669" t="s">
        <v>241</v>
      </c>
      <c r="BT24" s="664"/>
      <c r="BU24" s="664"/>
      <c r="BV24" s="664"/>
      <c r="BW24" s="664"/>
      <c r="BX24" s="664"/>
      <c r="BY24" s="664"/>
      <c r="BZ24" s="664"/>
      <c r="CA24" s="664"/>
      <c r="CB24" s="704"/>
      <c r="CD24" s="732" t="s">
        <v>290</v>
      </c>
      <c r="CE24" s="733"/>
      <c r="CF24" s="733"/>
      <c r="CG24" s="733"/>
      <c r="CH24" s="733"/>
      <c r="CI24" s="733"/>
      <c r="CJ24" s="733"/>
      <c r="CK24" s="733"/>
      <c r="CL24" s="733"/>
      <c r="CM24" s="733"/>
      <c r="CN24" s="733"/>
      <c r="CO24" s="733"/>
      <c r="CP24" s="733"/>
      <c r="CQ24" s="734"/>
      <c r="CR24" s="726">
        <v>2282253</v>
      </c>
      <c r="CS24" s="727"/>
      <c r="CT24" s="727"/>
      <c r="CU24" s="727"/>
      <c r="CV24" s="727"/>
      <c r="CW24" s="727"/>
      <c r="CX24" s="727"/>
      <c r="CY24" s="773"/>
      <c r="CZ24" s="774">
        <v>46.8</v>
      </c>
      <c r="DA24" s="743"/>
      <c r="DB24" s="743"/>
      <c r="DC24" s="777"/>
      <c r="DD24" s="772">
        <v>1651010</v>
      </c>
      <c r="DE24" s="727"/>
      <c r="DF24" s="727"/>
      <c r="DG24" s="727"/>
      <c r="DH24" s="727"/>
      <c r="DI24" s="727"/>
      <c r="DJ24" s="727"/>
      <c r="DK24" s="773"/>
      <c r="DL24" s="772">
        <v>1600246</v>
      </c>
      <c r="DM24" s="727"/>
      <c r="DN24" s="727"/>
      <c r="DO24" s="727"/>
      <c r="DP24" s="727"/>
      <c r="DQ24" s="727"/>
      <c r="DR24" s="727"/>
      <c r="DS24" s="727"/>
      <c r="DT24" s="727"/>
      <c r="DU24" s="727"/>
      <c r="DV24" s="773"/>
      <c r="DW24" s="774">
        <v>46.1</v>
      </c>
      <c r="DX24" s="743"/>
      <c r="DY24" s="743"/>
      <c r="DZ24" s="743"/>
      <c r="EA24" s="743"/>
      <c r="EB24" s="743"/>
      <c r="EC24" s="775"/>
    </row>
    <row r="25" spans="2:133" ht="11.25" customHeight="1" x14ac:dyDescent="0.15">
      <c r="B25" s="658" t="s">
        <v>291</v>
      </c>
      <c r="C25" s="659"/>
      <c r="D25" s="659"/>
      <c r="E25" s="659"/>
      <c r="F25" s="659"/>
      <c r="G25" s="659"/>
      <c r="H25" s="659"/>
      <c r="I25" s="659"/>
      <c r="J25" s="659"/>
      <c r="K25" s="659"/>
      <c r="L25" s="659"/>
      <c r="M25" s="659"/>
      <c r="N25" s="659"/>
      <c r="O25" s="659"/>
      <c r="P25" s="659"/>
      <c r="Q25" s="660"/>
      <c r="R25" s="661">
        <v>50009</v>
      </c>
      <c r="S25" s="664"/>
      <c r="T25" s="664"/>
      <c r="U25" s="664"/>
      <c r="V25" s="664"/>
      <c r="W25" s="664"/>
      <c r="X25" s="664"/>
      <c r="Y25" s="665"/>
      <c r="Z25" s="723">
        <v>1</v>
      </c>
      <c r="AA25" s="723"/>
      <c r="AB25" s="723"/>
      <c r="AC25" s="723"/>
      <c r="AD25" s="724" t="s">
        <v>129</v>
      </c>
      <c r="AE25" s="724"/>
      <c r="AF25" s="724"/>
      <c r="AG25" s="724"/>
      <c r="AH25" s="724"/>
      <c r="AI25" s="724"/>
      <c r="AJ25" s="724"/>
      <c r="AK25" s="724"/>
      <c r="AL25" s="666" t="s">
        <v>241</v>
      </c>
      <c r="AM25" s="667"/>
      <c r="AN25" s="667"/>
      <c r="AO25" s="725"/>
      <c r="AP25" s="769" t="s">
        <v>292</v>
      </c>
      <c r="AQ25" s="776"/>
      <c r="AR25" s="776"/>
      <c r="AS25" s="776"/>
      <c r="AT25" s="776"/>
      <c r="AU25" s="776"/>
      <c r="AV25" s="776"/>
      <c r="AW25" s="776"/>
      <c r="AX25" s="776"/>
      <c r="AY25" s="776"/>
      <c r="AZ25" s="776"/>
      <c r="BA25" s="776"/>
      <c r="BB25" s="776"/>
      <c r="BC25" s="776"/>
      <c r="BD25" s="776"/>
      <c r="BE25" s="776"/>
      <c r="BF25" s="771"/>
      <c r="BG25" s="661" t="s">
        <v>241</v>
      </c>
      <c r="BH25" s="664"/>
      <c r="BI25" s="664"/>
      <c r="BJ25" s="664"/>
      <c r="BK25" s="664"/>
      <c r="BL25" s="664"/>
      <c r="BM25" s="664"/>
      <c r="BN25" s="665"/>
      <c r="BO25" s="723" t="s">
        <v>129</v>
      </c>
      <c r="BP25" s="723"/>
      <c r="BQ25" s="723"/>
      <c r="BR25" s="723"/>
      <c r="BS25" s="669" t="s">
        <v>129</v>
      </c>
      <c r="BT25" s="664"/>
      <c r="BU25" s="664"/>
      <c r="BV25" s="664"/>
      <c r="BW25" s="664"/>
      <c r="BX25" s="664"/>
      <c r="BY25" s="664"/>
      <c r="BZ25" s="664"/>
      <c r="CA25" s="664"/>
      <c r="CB25" s="704"/>
      <c r="CD25" s="705" t="s">
        <v>293</v>
      </c>
      <c r="CE25" s="702"/>
      <c r="CF25" s="702"/>
      <c r="CG25" s="702"/>
      <c r="CH25" s="702"/>
      <c r="CI25" s="702"/>
      <c r="CJ25" s="702"/>
      <c r="CK25" s="702"/>
      <c r="CL25" s="702"/>
      <c r="CM25" s="702"/>
      <c r="CN25" s="702"/>
      <c r="CO25" s="702"/>
      <c r="CP25" s="702"/>
      <c r="CQ25" s="703"/>
      <c r="CR25" s="661">
        <v>988567</v>
      </c>
      <c r="CS25" s="662"/>
      <c r="CT25" s="662"/>
      <c r="CU25" s="662"/>
      <c r="CV25" s="662"/>
      <c r="CW25" s="662"/>
      <c r="CX25" s="662"/>
      <c r="CY25" s="663"/>
      <c r="CZ25" s="666">
        <v>20.3</v>
      </c>
      <c r="DA25" s="695"/>
      <c r="DB25" s="695"/>
      <c r="DC25" s="696"/>
      <c r="DD25" s="669">
        <v>934297</v>
      </c>
      <c r="DE25" s="662"/>
      <c r="DF25" s="662"/>
      <c r="DG25" s="662"/>
      <c r="DH25" s="662"/>
      <c r="DI25" s="662"/>
      <c r="DJ25" s="662"/>
      <c r="DK25" s="663"/>
      <c r="DL25" s="669">
        <v>897746</v>
      </c>
      <c r="DM25" s="662"/>
      <c r="DN25" s="662"/>
      <c r="DO25" s="662"/>
      <c r="DP25" s="662"/>
      <c r="DQ25" s="662"/>
      <c r="DR25" s="662"/>
      <c r="DS25" s="662"/>
      <c r="DT25" s="662"/>
      <c r="DU25" s="662"/>
      <c r="DV25" s="663"/>
      <c r="DW25" s="666">
        <v>25.9</v>
      </c>
      <c r="DX25" s="695"/>
      <c r="DY25" s="695"/>
      <c r="DZ25" s="695"/>
      <c r="EA25" s="695"/>
      <c r="EB25" s="695"/>
      <c r="EC25" s="697"/>
    </row>
    <row r="26" spans="2:133" ht="11.25" customHeight="1" x14ac:dyDescent="0.15">
      <c r="B26" s="658" t="s">
        <v>294</v>
      </c>
      <c r="C26" s="659"/>
      <c r="D26" s="659"/>
      <c r="E26" s="659"/>
      <c r="F26" s="659"/>
      <c r="G26" s="659"/>
      <c r="H26" s="659"/>
      <c r="I26" s="659"/>
      <c r="J26" s="659"/>
      <c r="K26" s="659"/>
      <c r="L26" s="659"/>
      <c r="M26" s="659"/>
      <c r="N26" s="659"/>
      <c r="O26" s="659"/>
      <c r="P26" s="659"/>
      <c r="Q26" s="660"/>
      <c r="R26" s="661">
        <v>6224</v>
      </c>
      <c r="S26" s="664"/>
      <c r="T26" s="664"/>
      <c r="U26" s="664"/>
      <c r="V26" s="664"/>
      <c r="W26" s="664"/>
      <c r="X26" s="664"/>
      <c r="Y26" s="665"/>
      <c r="Z26" s="723">
        <v>0.1</v>
      </c>
      <c r="AA26" s="723"/>
      <c r="AB26" s="723"/>
      <c r="AC26" s="723"/>
      <c r="AD26" s="724" t="s">
        <v>129</v>
      </c>
      <c r="AE26" s="724"/>
      <c r="AF26" s="724"/>
      <c r="AG26" s="724"/>
      <c r="AH26" s="724"/>
      <c r="AI26" s="724"/>
      <c r="AJ26" s="724"/>
      <c r="AK26" s="724"/>
      <c r="AL26" s="666" t="s">
        <v>241</v>
      </c>
      <c r="AM26" s="667"/>
      <c r="AN26" s="667"/>
      <c r="AO26" s="725"/>
      <c r="AP26" s="769" t="s">
        <v>295</v>
      </c>
      <c r="AQ26" s="770"/>
      <c r="AR26" s="770"/>
      <c r="AS26" s="770"/>
      <c r="AT26" s="770"/>
      <c r="AU26" s="770"/>
      <c r="AV26" s="770"/>
      <c r="AW26" s="770"/>
      <c r="AX26" s="770"/>
      <c r="AY26" s="770"/>
      <c r="AZ26" s="770"/>
      <c r="BA26" s="770"/>
      <c r="BB26" s="770"/>
      <c r="BC26" s="770"/>
      <c r="BD26" s="770"/>
      <c r="BE26" s="770"/>
      <c r="BF26" s="771"/>
      <c r="BG26" s="661" t="s">
        <v>241</v>
      </c>
      <c r="BH26" s="664"/>
      <c r="BI26" s="664"/>
      <c r="BJ26" s="664"/>
      <c r="BK26" s="664"/>
      <c r="BL26" s="664"/>
      <c r="BM26" s="664"/>
      <c r="BN26" s="665"/>
      <c r="BO26" s="723" t="s">
        <v>129</v>
      </c>
      <c r="BP26" s="723"/>
      <c r="BQ26" s="723"/>
      <c r="BR26" s="723"/>
      <c r="BS26" s="669" t="s">
        <v>129</v>
      </c>
      <c r="BT26" s="664"/>
      <c r="BU26" s="664"/>
      <c r="BV26" s="664"/>
      <c r="BW26" s="664"/>
      <c r="BX26" s="664"/>
      <c r="BY26" s="664"/>
      <c r="BZ26" s="664"/>
      <c r="CA26" s="664"/>
      <c r="CB26" s="704"/>
      <c r="CD26" s="705" t="s">
        <v>296</v>
      </c>
      <c r="CE26" s="702"/>
      <c r="CF26" s="702"/>
      <c r="CG26" s="702"/>
      <c r="CH26" s="702"/>
      <c r="CI26" s="702"/>
      <c r="CJ26" s="702"/>
      <c r="CK26" s="702"/>
      <c r="CL26" s="702"/>
      <c r="CM26" s="702"/>
      <c r="CN26" s="702"/>
      <c r="CO26" s="702"/>
      <c r="CP26" s="702"/>
      <c r="CQ26" s="703"/>
      <c r="CR26" s="661">
        <v>617163</v>
      </c>
      <c r="CS26" s="664"/>
      <c r="CT26" s="664"/>
      <c r="CU26" s="664"/>
      <c r="CV26" s="664"/>
      <c r="CW26" s="664"/>
      <c r="CX26" s="664"/>
      <c r="CY26" s="665"/>
      <c r="CZ26" s="666">
        <v>12.7</v>
      </c>
      <c r="DA26" s="695"/>
      <c r="DB26" s="695"/>
      <c r="DC26" s="696"/>
      <c r="DD26" s="669">
        <v>576911</v>
      </c>
      <c r="DE26" s="664"/>
      <c r="DF26" s="664"/>
      <c r="DG26" s="664"/>
      <c r="DH26" s="664"/>
      <c r="DI26" s="664"/>
      <c r="DJ26" s="664"/>
      <c r="DK26" s="665"/>
      <c r="DL26" s="669" t="s">
        <v>129</v>
      </c>
      <c r="DM26" s="664"/>
      <c r="DN26" s="664"/>
      <c r="DO26" s="664"/>
      <c r="DP26" s="664"/>
      <c r="DQ26" s="664"/>
      <c r="DR26" s="664"/>
      <c r="DS26" s="664"/>
      <c r="DT26" s="664"/>
      <c r="DU26" s="664"/>
      <c r="DV26" s="665"/>
      <c r="DW26" s="666" t="s">
        <v>129</v>
      </c>
      <c r="DX26" s="695"/>
      <c r="DY26" s="695"/>
      <c r="DZ26" s="695"/>
      <c r="EA26" s="695"/>
      <c r="EB26" s="695"/>
      <c r="EC26" s="697"/>
    </row>
    <row r="27" spans="2:133" ht="11.25" customHeight="1" x14ac:dyDescent="0.15">
      <c r="B27" s="658" t="s">
        <v>297</v>
      </c>
      <c r="C27" s="659"/>
      <c r="D27" s="659"/>
      <c r="E27" s="659"/>
      <c r="F27" s="659"/>
      <c r="G27" s="659"/>
      <c r="H27" s="659"/>
      <c r="I27" s="659"/>
      <c r="J27" s="659"/>
      <c r="K27" s="659"/>
      <c r="L27" s="659"/>
      <c r="M27" s="659"/>
      <c r="N27" s="659"/>
      <c r="O27" s="659"/>
      <c r="P27" s="659"/>
      <c r="Q27" s="660"/>
      <c r="R27" s="661">
        <v>421557</v>
      </c>
      <c r="S27" s="664"/>
      <c r="T27" s="664"/>
      <c r="U27" s="664"/>
      <c r="V27" s="664"/>
      <c r="W27" s="664"/>
      <c r="X27" s="664"/>
      <c r="Y27" s="665"/>
      <c r="Z27" s="723">
        <v>8.3000000000000007</v>
      </c>
      <c r="AA27" s="723"/>
      <c r="AB27" s="723"/>
      <c r="AC27" s="723"/>
      <c r="AD27" s="724" t="s">
        <v>241</v>
      </c>
      <c r="AE27" s="724"/>
      <c r="AF27" s="724"/>
      <c r="AG27" s="724"/>
      <c r="AH27" s="724"/>
      <c r="AI27" s="724"/>
      <c r="AJ27" s="724"/>
      <c r="AK27" s="724"/>
      <c r="AL27" s="666" t="s">
        <v>129</v>
      </c>
      <c r="AM27" s="667"/>
      <c r="AN27" s="667"/>
      <c r="AO27" s="725"/>
      <c r="AP27" s="658" t="s">
        <v>298</v>
      </c>
      <c r="AQ27" s="659"/>
      <c r="AR27" s="659"/>
      <c r="AS27" s="659"/>
      <c r="AT27" s="659"/>
      <c r="AU27" s="659"/>
      <c r="AV27" s="659"/>
      <c r="AW27" s="659"/>
      <c r="AX27" s="659"/>
      <c r="AY27" s="659"/>
      <c r="AZ27" s="659"/>
      <c r="BA27" s="659"/>
      <c r="BB27" s="659"/>
      <c r="BC27" s="659"/>
      <c r="BD27" s="659"/>
      <c r="BE27" s="659"/>
      <c r="BF27" s="660"/>
      <c r="BG27" s="661">
        <v>1291589</v>
      </c>
      <c r="BH27" s="664"/>
      <c r="BI27" s="664"/>
      <c r="BJ27" s="664"/>
      <c r="BK27" s="664"/>
      <c r="BL27" s="664"/>
      <c r="BM27" s="664"/>
      <c r="BN27" s="665"/>
      <c r="BO27" s="723">
        <v>100</v>
      </c>
      <c r="BP27" s="723"/>
      <c r="BQ27" s="723"/>
      <c r="BR27" s="723"/>
      <c r="BS27" s="669">
        <v>9372</v>
      </c>
      <c r="BT27" s="664"/>
      <c r="BU27" s="664"/>
      <c r="BV27" s="664"/>
      <c r="BW27" s="664"/>
      <c r="BX27" s="664"/>
      <c r="BY27" s="664"/>
      <c r="BZ27" s="664"/>
      <c r="CA27" s="664"/>
      <c r="CB27" s="704"/>
      <c r="CD27" s="705" t="s">
        <v>299</v>
      </c>
      <c r="CE27" s="702"/>
      <c r="CF27" s="702"/>
      <c r="CG27" s="702"/>
      <c r="CH27" s="702"/>
      <c r="CI27" s="702"/>
      <c r="CJ27" s="702"/>
      <c r="CK27" s="702"/>
      <c r="CL27" s="702"/>
      <c r="CM27" s="702"/>
      <c r="CN27" s="702"/>
      <c r="CO27" s="702"/>
      <c r="CP27" s="702"/>
      <c r="CQ27" s="703"/>
      <c r="CR27" s="661">
        <v>779315</v>
      </c>
      <c r="CS27" s="662"/>
      <c r="CT27" s="662"/>
      <c r="CU27" s="662"/>
      <c r="CV27" s="662"/>
      <c r="CW27" s="662"/>
      <c r="CX27" s="662"/>
      <c r="CY27" s="663"/>
      <c r="CZ27" s="666">
        <v>16</v>
      </c>
      <c r="DA27" s="695"/>
      <c r="DB27" s="695"/>
      <c r="DC27" s="696"/>
      <c r="DD27" s="669">
        <v>229720</v>
      </c>
      <c r="DE27" s="662"/>
      <c r="DF27" s="662"/>
      <c r="DG27" s="662"/>
      <c r="DH27" s="662"/>
      <c r="DI27" s="662"/>
      <c r="DJ27" s="662"/>
      <c r="DK27" s="663"/>
      <c r="DL27" s="669">
        <v>215507</v>
      </c>
      <c r="DM27" s="662"/>
      <c r="DN27" s="662"/>
      <c r="DO27" s="662"/>
      <c r="DP27" s="662"/>
      <c r="DQ27" s="662"/>
      <c r="DR27" s="662"/>
      <c r="DS27" s="662"/>
      <c r="DT27" s="662"/>
      <c r="DU27" s="662"/>
      <c r="DV27" s="663"/>
      <c r="DW27" s="666">
        <v>6.2</v>
      </c>
      <c r="DX27" s="695"/>
      <c r="DY27" s="695"/>
      <c r="DZ27" s="695"/>
      <c r="EA27" s="695"/>
      <c r="EB27" s="695"/>
      <c r="EC27" s="697"/>
    </row>
    <row r="28" spans="2:133" ht="11.25" customHeight="1" x14ac:dyDescent="0.15">
      <c r="B28" s="766" t="s">
        <v>300</v>
      </c>
      <c r="C28" s="767"/>
      <c r="D28" s="767"/>
      <c r="E28" s="767"/>
      <c r="F28" s="767"/>
      <c r="G28" s="767"/>
      <c r="H28" s="767"/>
      <c r="I28" s="767"/>
      <c r="J28" s="767"/>
      <c r="K28" s="767"/>
      <c r="L28" s="767"/>
      <c r="M28" s="767"/>
      <c r="N28" s="767"/>
      <c r="O28" s="767"/>
      <c r="P28" s="767"/>
      <c r="Q28" s="768"/>
      <c r="R28" s="661" t="s">
        <v>129</v>
      </c>
      <c r="S28" s="664"/>
      <c r="T28" s="664"/>
      <c r="U28" s="664"/>
      <c r="V28" s="664"/>
      <c r="W28" s="664"/>
      <c r="X28" s="664"/>
      <c r="Y28" s="665"/>
      <c r="Z28" s="723" t="s">
        <v>129</v>
      </c>
      <c r="AA28" s="723"/>
      <c r="AB28" s="723"/>
      <c r="AC28" s="723"/>
      <c r="AD28" s="724" t="s">
        <v>241</v>
      </c>
      <c r="AE28" s="724"/>
      <c r="AF28" s="724"/>
      <c r="AG28" s="724"/>
      <c r="AH28" s="724"/>
      <c r="AI28" s="724"/>
      <c r="AJ28" s="724"/>
      <c r="AK28" s="724"/>
      <c r="AL28" s="666" t="s">
        <v>129</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301</v>
      </c>
      <c r="CE28" s="702"/>
      <c r="CF28" s="702"/>
      <c r="CG28" s="702"/>
      <c r="CH28" s="702"/>
      <c r="CI28" s="702"/>
      <c r="CJ28" s="702"/>
      <c r="CK28" s="702"/>
      <c r="CL28" s="702"/>
      <c r="CM28" s="702"/>
      <c r="CN28" s="702"/>
      <c r="CO28" s="702"/>
      <c r="CP28" s="702"/>
      <c r="CQ28" s="703"/>
      <c r="CR28" s="661">
        <v>514371</v>
      </c>
      <c r="CS28" s="664"/>
      <c r="CT28" s="664"/>
      <c r="CU28" s="664"/>
      <c r="CV28" s="664"/>
      <c r="CW28" s="664"/>
      <c r="CX28" s="664"/>
      <c r="CY28" s="665"/>
      <c r="CZ28" s="666">
        <v>10.6</v>
      </c>
      <c r="DA28" s="695"/>
      <c r="DB28" s="695"/>
      <c r="DC28" s="696"/>
      <c r="DD28" s="669">
        <v>486993</v>
      </c>
      <c r="DE28" s="664"/>
      <c r="DF28" s="664"/>
      <c r="DG28" s="664"/>
      <c r="DH28" s="664"/>
      <c r="DI28" s="664"/>
      <c r="DJ28" s="664"/>
      <c r="DK28" s="665"/>
      <c r="DL28" s="669">
        <v>486993</v>
      </c>
      <c r="DM28" s="664"/>
      <c r="DN28" s="664"/>
      <c r="DO28" s="664"/>
      <c r="DP28" s="664"/>
      <c r="DQ28" s="664"/>
      <c r="DR28" s="664"/>
      <c r="DS28" s="664"/>
      <c r="DT28" s="664"/>
      <c r="DU28" s="664"/>
      <c r="DV28" s="665"/>
      <c r="DW28" s="666">
        <v>14</v>
      </c>
      <c r="DX28" s="695"/>
      <c r="DY28" s="695"/>
      <c r="DZ28" s="695"/>
      <c r="EA28" s="695"/>
      <c r="EB28" s="695"/>
      <c r="EC28" s="697"/>
    </row>
    <row r="29" spans="2:133" ht="11.25" customHeight="1" x14ac:dyDescent="0.15">
      <c r="B29" s="658" t="s">
        <v>302</v>
      </c>
      <c r="C29" s="659"/>
      <c r="D29" s="659"/>
      <c r="E29" s="659"/>
      <c r="F29" s="659"/>
      <c r="G29" s="659"/>
      <c r="H29" s="659"/>
      <c r="I29" s="659"/>
      <c r="J29" s="659"/>
      <c r="K29" s="659"/>
      <c r="L29" s="659"/>
      <c r="M29" s="659"/>
      <c r="N29" s="659"/>
      <c r="O29" s="659"/>
      <c r="P29" s="659"/>
      <c r="Q29" s="660"/>
      <c r="R29" s="661">
        <v>380464</v>
      </c>
      <c r="S29" s="664"/>
      <c r="T29" s="664"/>
      <c r="U29" s="664"/>
      <c r="V29" s="664"/>
      <c r="W29" s="664"/>
      <c r="X29" s="664"/>
      <c r="Y29" s="665"/>
      <c r="Z29" s="723">
        <v>7.4</v>
      </c>
      <c r="AA29" s="723"/>
      <c r="AB29" s="723"/>
      <c r="AC29" s="723"/>
      <c r="AD29" s="724" t="s">
        <v>241</v>
      </c>
      <c r="AE29" s="724"/>
      <c r="AF29" s="724"/>
      <c r="AG29" s="724"/>
      <c r="AH29" s="724"/>
      <c r="AI29" s="724"/>
      <c r="AJ29" s="724"/>
      <c r="AK29" s="724"/>
      <c r="AL29" s="666" t="s">
        <v>129</v>
      </c>
      <c r="AM29" s="667"/>
      <c r="AN29" s="667"/>
      <c r="AO29" s="725"/>
      <c r="AP29" s="735" t="s">
        <v>221</v>
      </c>
      <c r="AQ29" s="736"/>
      <c r="AR29" s="736"/>
      <c r="AS29" s="736"/>
      <c r="AT29" s="736"/>
      <c r="AU29" s="736"/>
      <c r="AV29" s="736"/>
      <c r="AW29" s="736"/>
      <c r="AX29" s="736"/>
      <c r="AY29" s="736"/>
      <c r="AZ29" s="736"/>
      <c r="BA29" s="736"/>
      <c r="BB29" s="736"/>
      <c r="BC29" s="736"/>
      <c r="BD29" s="736"/>
      <c r="BE29" s="736"/>
      <c r="BF29" s="737"/>
      <c r="BG29" s="735" t="s">
        <v>303</v>
      </c>
      <c r="BH29" s="763"/>
      <c r="BI29" s="763"/>
      <c r="BJ29" s="763"/>
      <c r="BK29" s="763"/>
      <c r="BL29" s="763"/>
      <c r="BM29" s="763"/>
      <c r="BN29" s="763"/>
      <c r="BO29" s="763"/>
      <c r="BP29" s="763"/>
      <c r="BQ29" s="764"/>
      <c r="BR29" s="735" t="s">
        <v>304</v>
      </c>
      <c r="BS29" s="763"/>
      <c r="BT29" s="763"/>
      <c r="BU29" s="763"/>
      <c r="BV29" s="763"/>
      <c r="BW29" s="763"/>
      <c r="BX29" s="763"/>
      <c r="BY29" s="763"/>
      <c r="BZ29" s="763"/>
      <c r="CA29" s="763"/>
      <c r="CB29" s="764"/>
      <c r="CD29" s="745" t="s">
        <v>305</v>
      </c>
      <c r="CE29" s="746"/>
      <c r="CF29" s="705" t="s">
        <v>306</v>
      </c>
      <c r="CG29" s="702"/>
      <c r="CH29" s="702"/>
      <c r="CI29" s="702"/>
      <c r="CJ29" s="702"/>
      <c r="CK29" s="702"/>
      <c r="CL29" s="702"/>
      <c r="CM29" s="702"/>
      <c r="CN29" s="702"/>
      <c r="CO29" s="702"/>
      <c r="CP29" s="702"/>
      <c r="CQ29" s="703"/>
      <c r="CR29" s="661">
        <v>514371</v>
      </c>
      <c r="CS29" s="662"/>
      <c r="CT29" s="662"/>
      <c r="CU29" s="662"/>
      <c r="CV29" s="662"/>
      <c r="CW29" s="662"/>
      <c r="CX29" s="662"/>
      <c r="CY29" s="663"/>
      <c r="CZ29" s="666">
        <v>10.6</v>
      </c>
      <c r="DA29" s="695"/>
      <c r="DB29" s="695"/>
      <c r="DC29" s="696"/>
      <c r="DD29" s="669">
        <v>486993</v>
      </c>
      <c r="DE29" s="662"/>
      <c r="DF29" s="662"/>
      <c r="DG29" s="662"/>
      <c r="DH29" s="662"/>
      <c r="DI29" s="662"/>
      <c r="DJ29" s="662"/>
      <c r="DK29" s="663"/>
      <c r="DL29" s="669">
        <v>486993</v>
      </c>
      <c r="DM29" s="662"/>
      <c r="DN29" s="662"/>
      <c r="DO29" s="662"/>
      <c r="DP29" s="662"/>
      <c r="DQ29" s="662"/>
      <c r="DR29" s="662"/>
      <c r="DS29" s="662"/>
      <c r="DT29" s="662"/>
      <c r="DU29" s="662"/>
      <c r="DV29" s="663"/>
      <c r="DW29" s="666">
        <v>14</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3973</v>
      </c>
      <c r="S30" s="664"/>
      <c r="T30" s="664"/>
      <c r="U30" s="664"/>
      <c r="V30" s="664"/>
      <c r="W30" s="664"/>
      <c r="X30" s="664"/>
      <c r="Y30" s="665"/>
      <c r="Z30" s="723">
        <v>0.1</v>
      </c>
      <c r="AA30" s="723"/>
      <c r="AB30" s="723"/>
      <c r="AC30" s="723"/>
      <c r="AD30" s="724" t="s">
        <v>129</v>
      </c>
      <c r="AE30" s="724"/>
      <c r="AF30" s="724"/>
      <c r="AG30" s="724"/>
      <c r="AH30" s="724"/>
      <c r="AI30" s="724"/>
      <c r="AJ30" s="724"/>
      <c r="AK30" s="724"/>
      <c r="AL30" s="666" t="s">
        <v>129</v>
      </c>
      <c r="AM30" s="667"/>
      <c r="AN30" s="667"/>
      <c r="AO30" s="725"/>
      <c r="AP30" s="751" t="s">
        <v>308</v>
      </c>
      <c r="AQ30" s="752"/>
      <c r="AR30" s="752"/>
      <c r="AS30" s="752"/>
      <c r="AT30" s="757" t="s">
        <v>309</v>
      </c>
      <c r="AU30" s="230"/>
      <c r="AV30" s="230"/>
      <c r="AW30" s="230"/>
      <c r="AX30" s="760" t="s">
        <v>186</v>
      </c>
      <c r="AY30" s="761"/>
      <c r="AZ30" s="761"/>
      <c r="BA30" s="761"/>
      <c r="BB30" s="761"/>
      <c r="BC30" s="761"/>
      <c r="BD30" s="761"/>
      <c r="BE30" s="761"/>
      <c r="BF30" s="762"/>
      <c r="BG30" s="741">
        <v>99.1</v>
      </c>
      <c r="BH30" s="742"/>
      <c r="BI30" s="742"/>
      <c r="BJ30" s="742"/>
      <c r="BK30" s="742"/>
      <c r="BL30" s="742"/>
      <c r="BM30" s="743">
        <v>97.2</v>
      </c>
      <c r="BN30" s="742"/>
      <c r="BO30" s="742"/>
      <c r="BP30" s="742"/>
      <c r="BQ30" s="744"/>
      <c r="BR30" s="741">
        <v>99.1</v>
      </c>
      <c r="BS30" s="742"/>
      <c r="BT30" s="742"/>
      <c r="BU30" s="742"/>
      <c r="BV30" s="742"/>
      <c r="BW30" s="742"/>
      <c r="BX30" s="743">
        <v>97.1</v>
      </c>
      <c r="BY30" s="742"/>
      <c r="BZ30" s="742"/>
      <c r="CA30" s="742"/>
      <c r="CB30" s="744"/>
      <c r="CD30" s="747"/>
      <c r="CE30" s="748"/>
      <c r="CF30" s="705" t="s">
        <v>310</v>
      </c>
      <c r="CG30" s="702"/>
      <c r="CH30" s="702"/>
      <c r="CI30" s="702"/>
      <c r="CJ30" s="702"/>
      <c r="CK30" s="702"/>
      <c r="CL30" s="702"/>
      <c r="CM30" s="702"/>
      <c r="CN30" s="702"/>
      <c r="CO30" s="702"/>
      <c r="CP30" s="702"/>
      <c r="CQ30" s="703"/>
      <c r="CR30" s="661">
        <v>467149</v>
      </c>
      <c r="CS30" s="664"/>
      <c r="CT30" s="664"/>
      <c r="CU30" s="664"/>
      <c r="CV30" s="664"/>
      <c r="CW30" s="664"/>
      <c r="CX30" s="664"/>
      <c r="CY30" s="665"/>
      <c r="CZ30" s="666">
        <v>9.6</v>
      </c>
      <c r="DA30" s="695"/>
      <c r="DB30" s="695"/>
      <c r="DC30" s="696"/>
      <c r="DD30" s="669">
        <v>439771</v>
      </c>
      <c r="DE30" s="664"/>
      <c r="DF30" s="664"/>
      <c r="DG30" s="664"/>
      <c r="DH30" s="664"/>
      <c r="DI30" s="664"/>
      <c r="DJ30" s="664"/>
      <c r="DK30" s="665"/>
      <c r="DL30" s="669">
        <v>439771</v>
      </c>
      <c r="DM30" s="664"/>
      <c r="DN30" s="664"/>
      <c r="DO30" s="664"/>
      <c r="DP30" s="664"/>
      <c r="DQ30" s="664"/>
      <c r="DR30" s="664"/>
      <c r="DS30" s="664"/>
      <c r="DT30" s="664"/>
      <c r="DU30" s="664"/>
      <c r="DV30" s="665"/>
      <c r="DW30" s="666">
        <v>12.7</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48801</v>
      </c>
      <c r="S31" s="664"/>
      <c r="T31" s="664"/>
      <c r="U31" s="664"/>
      <c r="V31" s="664"/>
      <c r="W31" s="664"/>
      <c r="X31" s="664"/>
      <c r="Y31" s="665"/>
      <c r="Z31" s="723">
        <v>1</v>
      </c>
      <c r="AA31" s="723"/>
      <c r="AB31" s="723"/>
      <c r="AC31" s="723"/>
      <c r="AD31" s="724" t="s">
        <v>129</v>
      </c>
      <c r="AE31" s="724"/>
      <c r="AF31" s="724"/>
      <c r="AG31" s="724"/>
      <c r="AH31" s="724"/>
      <c r="AI31" s="724"/>
      <c r="AJ31" s="724"/>
      <c r="AK31" s="724"/>
      <c r="AL31" s="666" t="s">
        <v>129</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99.1</v>
      </c>
      <c r="BH31" s="662"/>
      <c r="BI31" s="662"/>
      <c r="BJ31" s="662"/>
      <c r="BK31" s="662"/>
      <c r="BL31" s="662"/>
      <c r="BM31" s="667">
        <v>97</v>
      </c>
      <c r="BN31" s="740"/>
      <c r="BO31" s="740"/>
      <c r="BP31" s="740"/>
      <c r="BQ31" s="701"/>
      <c r="BR31" s="739">
        <v>99.2</v>
      </c>
      <c r="BS31" s="662"/>
      <c r="BT31" s="662"/>
      <c r="BU31" s="662"/>
      <c r="BV31" s="662"/>
      <c r="BW31" s="662"/>
      <c r="BX31" s="667">
        <v>96.9</v>
      </c>
      <c r="BY31" s="740"/>
      <c r="BZ31" s="740"/>
      <c r="CA31" s="740"/>
      <c r="CB31" s="701"/>
      <c r="CD31" s="747"/>
      <c r="CE31" s="748"/>
      <c r="CF31" s="705" t="s">
        <v>314</v>
      </c>
      <c r="CG31" s="702"/>
      <c r="CH31" s="702"/>
      <c r="CI31" s="702"/>
      <c r="CJ31" s="702"/>
      <c r="CK31" s="702"/>
      <c r="CL31" s="702"/>
      <c r="CM31" s="702"/>
      <c r="CN31" s="702"/>
      <c r="CO31" s="702"/>
      <c r="CP31" s="702"/>
      <c r="CQ31" s="703"/>
      <c r="CR31" s="661">
        <v>47222</v>
      </c>
      <c r="CS31" s="662"/>
      <c r="CT31" s="662"/>
      <c r="CU31" s="662"/>
      <c r="CV31" s="662"/>
      <c r="CW31" s="662"/>
      <c r="CX31" s="662"/>
      <c r="CY31" s="663"/>
      <c r="CZ31" s="666">
        <v>1</v>
      </c>
      <c r="DA31" s="695"/>
      <c r="DB31" s="695"/>
      <c r="DC31" s="696"/>
      <c r="DD31" s="669">
        <v>47222</v>
      </c>
      <c r="DE31" s="662"/>
      <c r="DF31" s="662"/>
      <c r="DG31" s="662"/>
      <c r="DH31" s="662"/>
      <c r="DI31" s="662"/>
      <c r="DJ31" s="662"/>
      <c r="DK31" s="663"/>
      <c r="DL31" s="669">
        <v>47222</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72414</v>
      </c>
      <c r="S32" s="664"/>
      <c r="T32" s="664"/>
      <c r="U32" s="664"/>
      <c r="V32" s="664"/>
      <c r="W32" s="664"/>
      <c r="X32" s="664"/>
      <c r="Y32" s="665"/>
      <c r="Z32" s="723">
        <v>1.4</v>
      </c>
      <c r="AA32" s="723"/>
      <c r="AB32" s="723"/>
      <c r="AC32" s="723"/>
      <c r="AD32" s="724" t="s">
        <v>129</v>
      </c>
      <c r="AE32" s="724"/>
      <c r="AF32" s="724"/>
      <c r="AG32" s="724"/>
      <c r="AH32" s="724"/>
      <c r="AI32" s="724"/>
      <c r="AJ32" s="724"/>
      <c r="AK32" s="724"/>
      <c r="AL32" s="666" t="s">
        <v>129</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99</v>
      </c>
      <c r="BH32" s="677"/>
      <c r="BI32" s="677"/>
      <c r="BJ32" s="677"/>
      <c r="BK32" s="677"/>
      <c r="BL32" s="677"/>
      <c r="BM32" s="721">
        <v>97.2</v>
      </c>
      <c r="BN32" s="677"/>
      <c r="BO32" s="677"/>
      <c r="BP32" s="677"/>
      <c r="BQ32" s="714"/>
      <c r="BR32" s="738">
        <v>99</v>
      </c>
      <c r="BS32" s="677"/>
      <c r="BT32" s="677"/>
      <c r="BU32" s="677"/>
      <c r="BV32" s="677"/>
      <c r="BW32" s="677"/>
      <c r="BX32" s="721">
        <v>97.1</v>
      </c>
      <c r="BY32" s="677"/>
      <c r="BZ32" s="677"/>
      <c r="CA32" s="677"/>
      <c r="CB32" s="714"/>
      <c r="CD32" s="749"/>
      <c r="CE32" s="750"/>
      <c r="CF32" s="705" t="s">
        <v>317</v>
      </c>
      <c r="CG32" s="702"/>
      <c r="CH32" s="702"/>
      <c r="CI32" s="702"/>
      <c r="CJ32" s="702"/>
      <c r="CK32" s="702"/>
      <c r="CL32" s="702"/>
      <c r="CM32" s="702"/>
      <c r="CN32" s="702"/>
      <c r="CO32" s="702"/>
      <c r="CP32" s="702"/>
      <c r="CQ32" s="703"/>
      <c r="CR32" s="661" t="s">
        <v>129</v>
      </c>
      <c r="CS32" s="664"/>
      <c r="CT32" s="664"/>
      <c r="CU32" s="664"/>
      <c r="CV32" s="664"/>
      <c r="CW32" s="664"/>
      <c r="CX32" s="664"/>
      <c r="CY32" s="665"/>
      <c r="CZ32" s="666" t="s">
        <v>241</v>
      </c>
      <c r="DA32" s="695"/>
      <c r="DB32" s="695"/>
      <c r="DC32" s="696"/>
      <c r="DD32" s="669" t="s">
        <v>129</v>
      </c>
      <c r="DE32" s="664"/>
      <c r="DF32" s="664"/>
      <c r="DG32" s="664"/>
      <c r="DH32" s="664"/>
      <c r="DI32" s="664"/>
      <c r="DJ32" s="664"/>
      <c r="DK32" s="665"/>
      <c r="DL32" s="669" t="s">
        <v>241</v>
      </c>
      <c r="DM32" s="664"/>
      <c r="DN32" s="664"/>
      <c r="DO32" s="664"/>
      <c r="DP32" s="664"/>
      <c r="DQ32" s="664"/>
      <c r="DR32" s="664"/>
      <c r="DS32" s="664"/>
      <c r="DT32" s="664"/>
      <c r="DU32" s="664"/>
      <c r="DV32" s="665"/>
      <c r="DW32" s="666" t="s">
        <v>129</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218090</v>
      </c>
      <c r="S33" s="664"/>
      <c r="T33" s="664"/>
      <c r="U33" s="664"/>
      <c r="V33" s="664"/>
      <c r="W33" s="664"/>
      <c r="X33" s="664"/>
      <c r="Y33" s="665"/>
      <c r="Z33" s="723">
        <v>4.3</v>
      </c>
      <c r="AA33" s="723"/>
      <c r="AB33" s="723"/>
      <c r="AC33" s="723"/>
      <c r="AD33" s="724" t="s">
        <v>129</v>
      </c>
      <c r="AE33" s="724"/>
      <c r="AF33" s="724"/>
      <c r="AG33" s="724"/>
      <c r="AH33" s="724"/>
      <c r="AI33" s="724"/>
      <c r="AJ33" s="724"/>
      <c r="AK33" s="724"/>
      <c r="AL33" s="666" t="s">
        <v>129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2330072</v>
      </c>
      <c r="CS33" s="662"/>
      <c r="CT33" s="662"/>
      <c r="CU33" s="662"/>
      <c r="CV33" s="662"/>
      <c r="CW33" s="662"/>
      <c r="CX33" s="662"/>
      <c r="CY33" s="663"/>
      <c r="CZ33" s="666">
        <v>47.8</v>
      </c>
      <c r="DA33" s="695"/>
      <c r="DB33" s="695"/>
      <c r="DC33" s="696"/>
      <c r="DD33" s="669">
        <v>2078610</v>
      </c>
      <c r="DE33" s="662"/>
      <c r="DF33" s="662"/>
      <c r="DG33" s="662"/>
      <c r="DH33" s="662"/>
      <c r="DI33" s="662"/>
      <c r="DJ33" s="662"/>
      <c r="DK33" s="663"/>
      <c r="DL33" s="669">
        <v>1577398</v>
      </c>
      <c r="DM33" s="662"/>
      <c r="DN33" s="662"/>
      <c r="DO33" s="662"/>
      <c r="DP33" s="662"/>
      <c r="DQ33" s="662"/>
      <c r="DR33" s="662"/>
      <c r="DS33" s="662"/>
      <c r="DT33" s="662"/>
      <c r="DU33" s="662"/>
      <c r="DV33" s="663"/>
      <c r="DW33" s="666">
        <v>45.4</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116493</v>
      </c>
      <c r="S34" s="664"/>
      <c r="T34" s="664"/>
      <c r="U34" s="664"/>
      <c r="V34" s="664"/>
      <c r="W34" s="664"/>
      <c r="X34" s="664"/>
      <c r="Y34" s="665"/>
      <c r="Z34" s="723">
        <v>2.2999999999999998</v>
      </c>
      <c r="AA34" s="723"/>
      <c r="AB34" s="723"/>
      <c r="AC34" s="723"/>
      <c r="AD34" s="724">
        <v>20</v>
      </c>
      <c r="AE34" s="724"/>
      <c r="AF34" s="724"/>
      <c r="AG34" s="724"/>
      <c r="AH34" s="724"/>
      <c r="AI34" s="724"/>
      <c r="AJ34" s="724"/>
      <c r="AK34" s="724"/>
      <c r="AL34" s="666">
        <v>0</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461649</v>
      </c>
      <c r="CS34" s="664"/>
      <c r="CT34" s="664"/>
      <c r="CU34" s="664"/>
      <c r="CV34" s="664"/>
      <c r="CW34" s="664"/>
      <c r="CX34" s="664"/>
      <c r="CY34" s="665"/>
      <c r="CZ34" s="666">
        <v>9.5</v>
      </c>
      <c r="DA34" s="695"/>
      <c r="DB34" s="695"/>
      <c r="DC34" s="696"/>
      <c r="DD34" s="669">
        <v>409111</v>
      </c>
      <c r="DE34" s="664"/>
      <c r="DF34" s="664"/>
      <c r="DG34" s="664"/>
      <c r="DH34" s="664"/>
      <c r="DI34" s="664"/>
      <c r="DJ34" s="664"/>
      <c r="DK34" s="665"/>
      <c r="DL34" s="669">
        <v>300017</v>
      </c>
      <c r="DM34" s="664"/>
      <c r="DN34" s="664"/>
      <c r="DO34" s="664"/>
      <c r="DP34" s="664"/>
      <c r="DQ34" s="664"/>
      <c r="DR34" s="664"/>
      <c r="DS34" s="664"/>
      <c r="DT34" s="664"/>
      <c r="DU34" s="664"/>
      <c r="DV34" s="665"/>
      <c r="DW34" s="666">
        <v>8.6</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271656</v>
      </c>
      <c r="S35" s="664"/>
      <c r="T35" s="664"/>
      <c r="U35" s="664"/>
      <c r="V35" s="664"/>
      <c r="W35" s="664"/>
      <c r="X35" s="664"/>
      <c r="Y35" s="665"/>
      <c r="Z35" s="723">
        <v>5.3</v>
      </c>
      <c r="AA35" s="723"/>
      <c r="AB35" s="723"/>
      <c r="AC35" s="723"/>
      <c r="AD35" s="724" t="s">
        <v>129</v>
      </c>
      <c r="AE35" s="724"/>
      <c r="AF35" s="724"/>
      <c r="AG35" s="724"/>
      <c r="AH35" s="724"/>
      <c r="AI35" s="724"/>
      <c r="AJ35" s="724"/>
      <c r="AK35" s="724"/>
      <c r="AL35" s="666" t="s">
        <v>241</v>
      </c>
      <c r="AM35" s="667"/>
      <c r="AN35" s="667"/>
      <c r="AO35" s="725"/>
      <c r="AP35" s="234"/>
      <c r="AQ35" s="729" t="s">
        <v>325</v>
      </c>
      <c r="AR35" s="730"/>
      <c r="AS35" s="730"/>
      <c r="AT35" s="730"/>
      <c r="AU35" s="730"/>
      <c r="AV35" s="730"/>
      <c r="AW35" s="730"/>
      <c r="AX35" s="730"/>
      <c r="AY35" s="731"/>
      <c r="AZ35" s="726">
        <v>1042568</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v>19304</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48803</v>
      </c>
      <c r="CS35" s="662"/>
      <c r="CT35" s="662"/>
      <c r="CU35" s="662"/>
      <c r="CV35" s="662"/>
      <c r="CW35" s="662"/>
      <c r="CX35" s="662"/>
      <c r="CY35" s="663"/>
      <c r="CZ35" s="666">
        <v>1</v>
      </c>
      <c r="DA35" s="695"/>
      <c r="DB35" s="695"/>
      <c r="DC35" s="696"/>
      <c r="DD35" s="669">
        <v>35119</v>
      </c>
      <c r="DE35" s="662"/>
      <c r="DF35" s="662"/>
      <c r="DG35" s="662"/>
      <c r="DH35" s="662"/>
      <c r="DI35" s="662"/>
      <c r="DJ35" s="662"/>
      <c r="DK35" s="663"/>
      <c r="DL35" s="669">
        <v>15836</v>
      </c>
      <c r="DM35" s="662"/>
      <c r="DN35" s="662"/>
      <c r="DO35" s="662"/>
      <c r="DP35" s="662"/>
      <c r="DQ35" s="662"/>
      <c r="DR35" s="662"/>
      <c r="DS35" s="662"/>
      <c r="DT35" s="662"/>
      <c r="DU35" s="662"/>
      <c r="DV35" s="663"/>
      <c r="DW35" s="666">
        <v>0.5</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129</v>
      </c>
      <c r="S36" s="664"/>
      <c r="T36" s="664"/>
      <c r="U36" s="664"/>
      <c r="V36" s="664"/>
      <c r="W36" s="664"/>
      <c r="X36" s="664"/>
      <c r="Y36" s="665"/>
      <c r="Z36" s="723" t="s">
        <v>129</v>
      </c>
      <c r="AA36" s="723"/>
      <c r="AB36" s="723"/>
      <c r="AC36" s="723"/>
      <c r="AD36" s="724" t="s">
        <v>129</v>
      </c>
      <c r="AE36" s="724"/>
      <c r="AF36" s="724"/>
      <c r="AG36" s="724"/>
      <c r="AH36" s="724"/>
      <c r="AI36" s="724"/>
      <c r="AJ36" s="724"/>
      <c r="AK36" s="724"/>
      <c r="AL36" s="666" t="s">
        <v>129</v>
      </c>
      <c r="AM36" s="667"/>
      <c r="AN36" s="667"/>
      <c r="AO36" s="725"/>
      <c r="AQ36" s="698" t="s">
        <v>329</v>
      </c>
      <c r="AR36" s="699"/>
      <c r="AS36" s="699"/>
      <c r="AT36" s="699"/>
      <c r="AU36" s="699"/>
      <c r="AV36" s="699"/>
      <c r="AW36" s="699"/>
      <c r="AX36" s="699"/>
      <c r="AY36" s="700"/>
      <c r="AZ36" s="661">
        <v>346068</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-10109</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754469</v>
      </c>
      <c r="CS36" s="664"/>
      <c r="CT36" s="664"/>
      <c r="CU36" s="664"/>
      <c r="CV36" s="664"/>
      <c r="CW36" s="664"/>
      <c r="CX36" s="664"/>
      <c r="CY36" s="665"/>
      <c r="CZ36" s="666">
        <v>15.5</v>
      </c>
      <c r="DA36" s="695"/>
      <c r="DB36" s="695"/>
      <c r="DC36" s="696"/>
      <c r="DD36" s="669">
        <v>687831</v>
      </c>
      <c r="DE36" s="664"/>
      <c r="DF36" s="664"/>
      <c r="DG36" s="664"/>
      <c r="DH36" s="664"/>
      <c r="DI36" s="664"/>
      <c r="DJ36" s="664"/>
      <c r="DK36" s="665"/>
      <c r="DL36" s="669">
        <v>525258</v>
      </c>
      <c r="DM36" s="664"/>
      <c r="DN36" s="664"/>
      <c r="DO36" s="664"/>
      <c r="DP36" s="664"/>
      <c r="DQ36" s="664"/>
      <c r="DR36" s="664"/>
      <c r="DS36" s="664"/>
      <c r="DT36" s="664"/>
      <c r="DU36" s="664"/>
      <c r="DV36" s="665"/>
      <c r="DW36" s="666">
        <v>15.1</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175656</v>
      </c>
      <c r="S37" s="664"/>
      <c r="T37" s="664"/>
      <c r="U37" s="664"/>
      <c r="V37" s="664"/>
      <c r="W37" s="664"/>
      <c r="X37" s="664"/>
      <c r="Y37" s="665"/>
      <c r="Z37" s="723">
        <v>3.4</v>
      </c>
      <c r="AA37" s="723"/>
      <c r="AB37" s="723"/>
      <c r="AC37" s="723"/>
      <c r="AD37" s="724" t="s">
        <v>129</v>
      </c>
      <c r="AE37" s="724"/>
      <c r="AF37" s="724"/>
      <c r="AG37" s="724"/>
      <c r="AH37" s="724"/>
      <c r="AI37" s="724"/>
      <c r="AJ37" s="724"/>
      <c r="AK37" s="724"/>
      <c r="AL37" s="666" t="s">
        <v>241</v>
      </c>
      <c r="AM37" s="667"/>
      <c r="AN37" s="667"/>
      <c r="AO37" s="725"/>
      <c r="AQ37" s="698" t="s">
        <v>333</v>
      </c>
      <c r="AR37" s="699"/>
      <c r="AS37" s="699"/>
      <c r="AT37" s="699"/>
      <c r="AU37" s="699"/>
      <c r="AV37" s="699"/>
      <c r="AW37" s="699"/>
      <c r="AX37" s="699"/>
      <c r="AY37" s="700"/>
      <c r="AZ37" s="661">
        <v>97267</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1826</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461443</v>
      </c>
      <c r="CS37" s="662"/>
      <c r="CT37" s="662"/>
      <c r="CU37" s="662"/>
      <c r="CV37" s="662"/>
      <c r="CW37" s="662"/>
      <c r="CX37" s="662"/>
      <c r="CY37" s="663"/>
      <c r="CZ37" s="666">
        <v>9.5</v>
      </c>
      <c r="DA37" s="695"/>
      <c r="DB37" s="695"/>
      <c r="DC37" s="696"/>
      <c r="DD37" s="669">
        <v>426730</v>
      </c>
      <c r="DE37" s="662"/>
      <c r="DF37" s="662"/>
      <c r="DG37" s="662"/>
      <c r="DH37" s="662"/>
      <c r="DI37" s="662"/>
      <c r="DJ37" s="662"/>
      <c r="DK37" s="663"/>
      <c r="DL37" s="669">
        <v>390341</v>
      </c>
      <c r="DM37" s="662"/>
      <c r="DN37" s="662"/>
      <c r="DO37" s="662"/>
      <c r="DP37" s="662"/>
      <c r="DQ37" s="662"/>
      <c r="DR37" s="662"/>
      <c r="DS37" s="662"/>
      <c r="DT37" s="662"/>
      <c r="DU37" s="662"/>
      <c r="DV37" s="663"/>
      <c r="DW37" s="666">
        <v>11.2</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5108183</v>
      </c>
      <c r="S38" s="713"/>
      <c r="T38" s="713"/>
      <c r="U38" s="713"/>
      <c r="V38" s="713"/>
      <c r="W38" s="713"/>
      <c r="X38" s="713"/>
      <c r="Y38" s="718"/>
      <c r="Z38" s="719">
        <v>100</v>
      </c>
      <c r="AA38" s="719"/>
      <c r="AB38" s="719"/>
      <c r="AC38" s="719"/>
      <c r="AD38" s="720">
        <v>3296633</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10329</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2814</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945301</v>
      </c>
      <c r="CS38" s="664"/>
      <c r="CT38" s="664"/>
      <c r="CU38" s="664"/>
      <c r="CV38" s="664"/>
      <c r="CW38" s="664"/>
      <c r="CX38" s="664"/>
      <c r="CY38" s="665"/>
      <c r="CZ38" s="666">
        <v>19.399999999999999</v>
      </c>
      <c r="DA38" s="695"/>
      <c r="DB38" s="695"/>
      <c r="DC38" s="696"/>
      <c r="DD38" s="669">
        <v>826922</v>
      </c>
      <c r="DE38" s="664"/>
      <c r="DF38" s="664"/>
      <c r="DG38" s="664"/>
      <c r="DH38" s="664"/>
      <c r="DI38" s="664"/>
      <c r="DJ38" s="664"/>
      <c r="DK38" s="665"/>
      <c r="DL38" s="669">
        <v>736287</v>
      </c>
      <c r="DM38" s="664"/>
      <c r="DN38" s="664"/>
      <c r="DO38" s="664"/>
      <c r="DP38" s="664"/>
      <c r="DQ38" s="664"/>
      <c r="DR38" s="664"/>
      <c r="DS38" s="664"/>
      <c r="DT38" s="664"/>
      <c r="DU38" s="664"/>
      <c r="DV38" s="665"/>
      <c r="DW38" s="666">
        <v>21.2</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t="s">
        <v>241</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92</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119194</v>
      </c>
      <c r="CS39" s="662"/>
      <c r="CT39" s="662"/>
      <c r="CU39" s="662"/>
      <c r="CV39" s="662"/>
      <c r="CW39" s="662"/>
      <c r="CX39" s="662"/>
      <c r="CY39" s="663"/>
      <c r="CZ39" s="666">
        <v>2.4</v>
      </c>
      <c r="DA39" s="695"/>
      <c r="DB39" s="695"/>
      <c r="DC39" s="696"/>
      <c r="DD39" s="669">
        <v>119143</v>
      </c>
      <c r="DE39" s="662"/>
      <c r="DF39" s="662"/>
      <c r="DG39" s="662"/>
      <c r="DH39" s="662"/>
      <c r="DI39" s="662"/>
      <c r="DJ39" s="662"/>
      <c r="DK39" s="663"/>
      <c r="DL39" s="669" t="s">
        <v>241</v>
      </c>
      <c r="DM39" s="662"/>
      <c r="DN39" s="662"/>
      <c r="DO39" s="662"/>
      <c r="DP39" s="662"/>
      <c r="DQ39" s="662"/>
      <c r="DR39" s="662"/>
      <c r="DS39" s="662"/>
      <c r="DT39" s="662"/>
      <c r="DU39" s="662"/>
      <c r="DV39" s="663"/>
      <c r="DW39" s="666" t="s">
        <v>241</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149555</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241</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656</v>
      </c>
      <c r="CS40" s="664"/>
      <c r="CT40" s="664"/>
      <c r="CU40" s="664"/>
      <c r="CV40" s="664"/>
      <c r="CW40" s="664"/>
      <c r="CX40" s="664"/>
      <c r="CY40" s="665"/>
      <c r="CZ40" s="666">
        <v>0</v>
      </c>
      <c r="DA40" s="695"/>
      <c r="DB40" s="695"/>
      <c r="DC40" s="696"/>
      <c r="DD40" s="669">
        <v>484</v>
      </c>
      <c r="DE40" s="664"/>
      <c r="DF40" s="664"/>
      <c r="DG40" s="664"/>
      <c r="DH40" s="664"/>
      <c r="DI40" s="664"/>
      <c r="DJ40" s="664"/>
      <c r="DK40" s="665"/>
      <c r="DL40" s="669" t="s">
        <v>129</v>
      </c>
      <c r="DM40" s="664"/>
      <c r="DN40" s="664"/>
      <c r="DO40" s="664"/>
      <c r="DP40" s="664"/>
      <c r="DQ40" s="664"/>
      <c r="DR40" s="664"/>
      <c r="DS40" s="664"/>
      <c r="DT40" s="664"/>
      <c r="DU40" s="664"/>
      <c r="DV40" s="665"/>
      <c r="DW40" s="666" t="s">
        <v>129</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439349</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417</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241</v>
      </c>
      <c r="CS41" s="662"/>
      <c r="CT41" s="662"/>
      <c r="CU41" s="662"/>
      <c r="CV41" s="662"/>
      <c r="CW41" s="662"/>
      <c r="CX41" s="662"/>
      <c r="CY41" s="663"/>
      <c r="CZ41" s="666" t="s">
        <v>129</v>
      </c>
      <c r="DA41" s="695"/>
      <c r="DB41" s="695"/>
      <c r="DC41" s="696"/>
      <c r="DD41" s="669" t="s">
        <v>241</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259746</v>
      </c>
      <c r="CS42" s="664"/>
      <c r="CT42" s="664"/>
      <c r="CU42" s="664"/>
      <c r="CV42" s="664"/>
      <c r="CW42" s="664"/>
      <c r="CX42" s="664"/>
      <c r="CY42" s="665"/>
      <c r="CZ42" s="666">
        <v>5.3</v>
      </c>
      <c r="DA42" s="667"/>
      <c r="DB42" s="667"/>
      <c r="DC42" s="668"/>
      <c r="DD42" s="669">
        <v>68765</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12564</v>
      </c>
      <c r="CS43" s="662"/>
      <c r="CT43" s="662"/>
      <c r="CU43" s="662"/>
      <c r="CV43" s="662"/>
      <c r="CW43" s="662"/>
      <c r="CX43" s="662"/>
      <c r="CY43" s="663"/>
      <c r="CZ43" s="666">
        <v>0.3</v>
      </c>
      <c r="DA43" s="695"/>
      <c r="DB43" s="695"/>
      <c r="DC43" s="696"/>
      <c r="DD43" s="669">
        <v>12564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305</v>
      </c>
      <c r="CE44" s="690"/>
      <c r="CF44" s="658" t="s">
        <v>355</v>
      </c>
      <c r="CG44" s="659"/>
      <c r="CH44" s="659"/>
      <c r="CI44" s="659"/>
      <c r="CJ44" s="659"/>
      <c r="CK44" s="659"/>
      <c r="CL44" s="659"/>
      <c r="CM44" s="659"/>
      <c r="CN44" s="659"/>
      <c r="CO44" s="659"/>
      <c r="CP44" s="659"/>
      <c r="CQ44" s="660"/>
      <c r="CR44" s="661">
        <v>208164</v>
      </c>
      <c r="CS44" s="664"/>
      <c r="CT44" s="664"/>
      <c r="CU44" s="664"/>
      <c r="CV44" s="664"/>
      <c r="CW44" s="664"/>
      <c r="CX44" s="664"/>
      <c r="CY44" s="665"/>
      <c r="CZ44" s="666">
        <v>4.3</v>
      </c>
      <c r="DA44" s="667"/>
      <c r="DB44" s="667"/>
      <c r="DC44" s="668"/>
      <c r="DD44" s="669">
        <v>44098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99200</v>
      </c>
      <c r="CS45" s="662"/>
      <c r="CT45" s="662"/>
      <c r="CU45" s="662"/>
      <c r="CV45" s="662"/>
      <c r="CW45" s="662"/>
      <c r="CX45" s="662"/>
      <c r="CY45" s="663"/>
      <c r="CZ45" s="666">
        <v>2</v>
      </c>
      <c r="DA45" s="695"/>
      <c r="DB45" s="695"/>
      <c r="DC45" s="696"/>
      <c r="DD45" s="669">
        <v>7662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91255</v>
      </c>
      <c r="CS46" s="664"/>
      <c r="CT46" s="664"/>
      <c r="CU46" s="664"/>
      <c r="CV46" s="664"/>
      <c r="CW46" s="664"/>
      <c r="CX46" s="664"/>
      <c r="CY46" s="665"/>
      <c r="CZ46" s="666">
        <v>1.9</v>
      </c>
      <c r="DA46" s="667"/>
      <c r="DB46" s="667"/>
      <c r="DC46" s="668"/>
      <c r="DD46" s="669">
        <v>34027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v>51582</v>
      </c>
      <c r="CS47" s="662"/>
      <c r="CT47" s="662"/>
      <c r="CU47" s="662"/>
      <c r="CV47" s="662"/>
      <c r="CW47" s="662"/>
      <c r="CX47" s="662"/>
      <c r="CY47" s="663"/>
      <c r="CZ47" s="666">
        <v>1.1000000000000001</v>
      </c>
      <c r="DA47" s="695"/>
      <c r="DB47" s="695"/>
      <c r="DC47" s="696"/>
      <c r="DD47" s="669">
        <v>24667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129</v>
      </c>
      <c r="CS48" s="664"/>
      <c r="CT48" s="664"/>
      <c r="CU48" s="664"/>
      <c r="CV48" s="664"/>
      <c r="CW48" s="664"/>
      <c r="CX48" s="664"/>
      <c r="CY48" s="665"/>
      <c r="CZ48" s="666" t="s">
        <v>241</v>
      </c>
      <c r="DA48" s="667"/>
      <c r="DB48" s="667"/>
      <c r="DC48" s="668"/>
      <c r="DD48" s="669" t="s">
        <v>241</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4872071</v>
      </c>
      <c r="CS49" s="677"/>
      <c r="CT49" s="677"/>
      <c r="CU49" s="677"/>
      <c r="CV49" s="677"/>
      <c r="CW49" s="677"/>
      <c r="CX49" s="677"/>
      <c r="CY49" s="678"/>
      <c r="CZ49" s="679">
        <v>100</v>
      </c>
      <c r="DA49" s="680"/>
      <c r="DB49" s="680"/>
      <c r="DC49" s="681"/>
      <c r="DD49" s="682">
        <v>3798385</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pEMIWoYJg/B0kqxiOyry7TvjAAaW2aPUcftaVS8cAiN3OJQnlRXQHkm8HCZUTFw4Y+sfgh5s6/9ZU8N77cGRcg==" saltValue="8TmzapohmtgjRQJWZjRWK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362</v>
      </c>
      <c r="DK2" s="1200"/>
      <c r="DL2" s="1200"/>
      <c r="DM2" s="1200"/>
      <c r="DN2" s="1200"/>
      <c r="DO2" s="1201"/>
      <c r="DP2" s="249"/>
      <c r="DQ2" s="1199" t="s">
        <v>363</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364</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6" t="s">
        <v>366</v>
      </c>
      <c r="B5" s="1087"/>
      <c r="C5" s="1087"/>
      <c r="D5" s="1087"/>
      <c r="E5" s="1087"/>
      <c r="F5" s="1087"/>
      <c r="G5" s="1087"/>
      <c r="H5" s="1087"/>
      <c r="I5" s="1087"/>
      <c r="J5" s="1087"/>
      <c r="K5" s="1087"/>
      <c r="L5" s="1087"/>
      <c r="M5" s="1087"/>
      <c r="N5" s="1087"/>
      <c r="O5" s="1087"/>
      <c r="P5" s="1088"/>
      <c r="Q5" s="1092" t="s">
        <v>367</v>
      </c>
      <c r="R5" s="1093"/>
      <c r="S5" s="1093"/>
      <c r="T5" s="1093"/>
      <c r="U5" s="1094"/>
      <c r="V5" s="1092" t="s">
        <v>368</v>
      </c>
      <c r="W5" s="1093"/>
      <c r="X5" s="1093"/>
      <c r="Y5" s="1093"/>
      <c r="Z5" s="1094"/>
      <c r="AA5" s="1092" t="s">
        <v>369</v>
      </c>
      <c r="AB5" s="1093"/>
      <c r="AC5" s="1093"/>
      <c r="AD5" s="1093"/>
      <c r="AE5" s="1093"/>
      <c r="AF5" s="1202" t="s">
        <v>370</v>
      </c>
      <c r="AG5" s="1093"/>
      <c r="AH5" s="1093"/>
      <c r="AI5" s="1093"/>
      <c r="AJ5" s="1108"/>
      <c r="AK5" s="1093" t="s">
        <v>371</v>
      </c>
      <c r="AL5" s="1093"/>
      <c r="AM5" s="1093"/>
      <c r="AN5" s="1093"/>
      <c r="AO5" s="1094"/>
      <c r="AP5" s="1092" t="s">
        <v>372</v>
      </c>
      <c r="AQ5" s="1093"/>
      <c r="AR5" s="1093"/>
      <c r="AS5" s="1093"/>
      <c r="AT5" s="1094"/>
      <c r="AU5" s="1092" t="s">
        <v>373</v>
      </c>
      <c r="AV5" s="1093"/>
      <c r="AW5" s="1093"/>
      <c r="AX5" s="1093"/>
      <c r="AY5" s="1108"/>
      <c r="AZ5" s="256"/>
      <c r="BA5" s="256"/>
      <c r="BB5" s="256"/>
      <c r="BC5" s="256"/>
      <c r="BD5" s="256"/>
      <c r="BE5" s="257"/>
      <c r="BF5" s="257"/>
      <c r="BG5" s="257"/>
      <c r="BH5" s="257"/>
      <c r="BI5" s="257"/>
      <c r="BJ5" s="257"/>
      <c r="BK5" s="257"/>
      <c r="BL5" s="257"/>
      <c r="BM5" s="257"/>
      <c r="BN5" s="257"/>
      <c r="BO5" s="257"/>
      <c r="BP5" s="257"/>
      <c r="BQ5" s="1086" t="s">
        <v>374</v>
      </c>
      <c r="BR5" s="1087"/>
      <c r="BS5" s="1087"/>
      <c r="BT5" s="1087"/>
      <c r="BU5" s="1087"/>
      <c r="BV5" s="1087"/>
      <c r="BW5" s="1087"/>
      <c r="BX5" s="1087"/>
      <c r="BY5" s="1087"/>
      <c r="BZ5" s="1087"/>
      <c r="CA5" s="1087"/>
      <c r="CB5" s="1087"/>
      <c r="CC5" s="1087"/>
      <c r="CD5" s="1087"/>
      <c r="CE5" s="1087"/>
      <c r="CF5" s="1087"/>
      <c r="CG5" s="1088"/>
      <c r="CH5" s="1092" t="s">
        <v>375</v>
      </c>
      <c r="CI5" s="1093"/>
      <c r="CJ5" s="1093"/>
      <c r="CK5" s="1093"/>
      <c r="CL5" s="1094"/>
      <c r="CM5" s="1092" t="s">
        <v>376</v>
      </c>
      <c r="CN5" s="1093"/>
      <c r="CO5" s="1093"/>
      <c r="CP5" s="1093"/>
      <c r="CQ5" s="1094"/>
      <c r="CR5" s="1092" t="s">
        <v>377</v>
      </c>
      <c r="CS5" s="1093"/>
      <c r="CT5" s="1093"/>
      <c r="CU5" s="1093"/>
      <c r="CV5" s="1094"/>
      <c r="CW5" s="1092" t="s">
        <v>378</v>
      </c>
      <c r="CX5" s="1093"/>
      <c r="CY5" s="1093"/>
      <c r="CZ5" s="1093"/>
      <c r="DA5" s="1094"/>
      <c r="DB5" s="1092" t="s">
        <v>379</v>
      </c>
      <c r="DC5" s="1093"/>
      <c r="DD5" s="1093"/>
      <c r="DE5" s="1093"/>
      <c r="DF5" s="1094"/>
      <c r="DG5" s="1187" t="s">
        <v>380</v>
      </c>
      <c r="DH5" s="1188"/>
      <c r="DI5" s="1188"/>
      <c r="DJ5" s="1188"/>
      <c r="DK5" s="1189"/>
      <c r="DL5" s="1187" t="s">
        <v>381</v>
      </c>
      <c r="DM5" s="1188"/>
      <c r="DN5" s="1188"/>
      <c r="DO5" s="1188"/>
      <c r="DP5" s="1189"/>
      <c r="DQ5" s="1092" t="s">
        <v>382</v>
      </c>
      <c r="DR5" s="1093"/>
      <c r="DS5" s="1093"/>
      <c r="DT5" s="1093"/>
      <c r="DU5" s="1094"/>
      <c r="DV5" s="1092" t="s">
        <v>373</v>
      </c>
      <c r="DW5" s="1093"/>
      <c r="DX5" s="1093"/>
      <c r="DY5" s="1093"/>
      <c r="DZ5" s="1108"/>
      <c r="EA5" s="254"/>
    </row>
    <row r="6" spans="1:131" s="255" customFormat="1" ht="26.25" customHeight="1" thickBot="1" x14ac:dyDescent="0.2">
      <c r="A6" s="1089"/>
      <c r="B6" s="1090"/>
      <c r="C6" s="1090"/>
      <c r="D6" s="1090"/>
      <c r="E6" s="1090"/>
      <c r="F6" s="1090"/>
      <c r="G6" s="1090"/>
      <c r="H6" s="1090"/>
      <c r="I6" s="1090"/>
      <c r="J6" s="1090"/>
      <c r="K6" s="1090"/>
      <c r="L6" s="1090"/>
      <c r="M6" s="1090"/>
      <c r="N6" s="1090"/>
      <c r="O6" s="1090"/>
      <c r="P6" s="1091"/>
      <c r="Q6" s="1095"/>
      <c r="R6" s="1096"/>
      <c r="S6" s="1096"/>
      <c r="T6" s="1096"/>
      <c r="U6" s="1097"/>
      <c r="V6" s="1095"/>
      <c r="W6" s="1096"/>
      <c r="X6" s="1096"/>
      <c r="Y6" s="1096"/>
      <c r="Z6" s="1097"/>
      <c r="AA6" s="1095"/>
      <c r="AB6" s="1096"/>
      <c r="AC6" s="1096"/>
      <c r="AD6" s="1096"/>
      <c r="AE6" s="1096"/>
      <c r="AF6" s="1203"/>
      <c r="AG6" s="1096"/>
      <c r="AH6" s="1096"/>
      <c r="AI6" s="1096"/>
      <c r="AJ6" s="1109"/>
      <c r="AK6" s="1096"/>
      <c r="AL6" s="1096"/>
      <c r="AM6" s="1096"/>
      <c r="AN6" s="1096"/>
      <c r="AO6" s="1097"/>
      <c r="AP6" s="1095"/>
      <c r="AQ6" s="1096"/>
      <c r="AR6" s="1096"/>
      <c r="AS6" s="1096"/>
      <c r="AT6" s="1097"/>
      <c r="AU6" s="1095"/>
      <c r="AV6" s="1096"/>
      <c r="AW6" s="1096"/>
      <c r="AX6" s="1096"/>
      <c r="AY6" s="1109"/>
      <c r="AZ6" s="252"/>
      <c r="BA6" s="252"/>
      <c r="BB6" s="252"/>
      <c r="BC6" s="252"/>
      <c r="BD6" s="252"/>
      <c r="BE6" s="253"/>
      <c r="BF6" s="253"/>
      <c r="BG6" s="253"/>
      <c r="BH6" s="253"/>
      <c r="BI6" s="253"/>
      <c r="BJ6" s="253"/>
      <c r="BK6" s="253"/>
      <c r="BL6" s="253"/>
      <c r="BM6" s="253"/>
      <c r="BN6" s="253"/>
      <c r="BO6" s="253"/>
      <c r="BP6" s="253"/>
      <c r="BQ6" s="1089"/>
      <c r="BR6" s="1090"/>
      <c r="BS6" s="1090"/>
      <c r="BT6" s="1090"/>
      <c r="BU6" s="1090"/>
      <c r="BV6" s="1090"/>
      <c r="BW6" s="1090"/>
      <c r="BX6" s="1090"/>
      <c r="BY6" s="1090"/>
      <c r="BZ6" s="1090"/>
      <c r="CA6" s="1090"/>
      <c r="CB6" s="1090"/>
      <c r="CC6" s="1090"/>
      <c r="CD6" s="1090"/>
      <c r="CE6" s="1090"/>
      <c r="CF6" s="1090"/>
      <c r="CG6" s="1091"/>
      <c r="CH6" s="1095"/>
      <c r="CI6" s="1096"/>
      <c r="CJ6" s="1096"/>
      <c r="CK6" s="1096"/>
      <c r="CL6" s="1097"/>
      <c r="CM6" s="1095"/>
      <c r="CN6" s="1096"/>
      <c r="CO6" s="1096"/>
      <c r="CP6" s="1096"/>
      <c r="CQ6" s="1097"/>
      <c r="CR6" s="1095"/>
      <c r="CS6" s="1096"/>
      <c r="CT6" s="1096"/>
      <c r="CU6" s="1096"/>
      <c r="CV6" s="1097"/>
      <c r="CW6" s="1095"/>
      <c r="CX6" s="1096"/>
      <c r="CY6" s="1096"/>
      <c r="CZ6" s="1096"/>
      <c r="DA6" s="1097"/>
      <c r="DB6" s="1095"/>
      <c r="DC6" s="1096"/>
      <c r="DD6" s="1096"/>
      <c r="DE6" s="1096"/>
      <c r="DF6" s="1097"/>
      <c r="DG6" s="1190"/>
      <c r="DH6" s="1191"/>
      <c r="DI6" s="1191"/>
      <c r="DJ6" s="1191"/>
      <c r="DK6" s="1192"/>
      <c r="DL6" s="1190"/>
      <c r="DM6" s="1191"/>
      <c r="DN6" s="1191"/>
      <c r="DO6" s="1191"/>
      <c r="DP6" s="1192"/>
      <c r="DQ6" s="1095"/>
      <c r="DR6" s="1096"/>
      <c r="DS6" s="1096"/>
      <c r="DT6" s="1096"/>
      <c r="DU6" s="1097"/>
      <c r="DV6" s="1095"/>
      <c r="DW6" s="1096"/>
      <c r="DX6" s="1096"/>
      <c r="DY6" s="1096"/>
      <c r="DZ6" s="1109"/>
      <c r="EA6" s="254"/>
    </row>
    <row r="7" spans="1:131" s="255" customFormat="1" ht="26.25" customHeight="1" thickTop="1" x14ac:dyDescent="0.15">
      <c r="A7" s="258">
        <v>1</v>
      </c>
      <c r="B7" s="1139" t="s">
        <v>383</v>
      </c>
      <c r="C7" s="1140"/>
      <c r="D7" s="1140"/>
      <c r="E7" s="1140"/>
      <c r="F7" s="1140"/>
      <c r="G7" s="1140"/>
      <c r="H7" s="1140"/>
      <c r="I7" s="1140"/>
      <c r="J7" s="1140"/>
      <c r="K7" s="1140"/>
      <c r="L7" s="1140"/>
      <c r="M7" s="1140"/>
      <c r="N7" s="1140"/>
      <c r="O7" s="1140"/>
      <c r="P7" s="1141"/>
      <c r="Q7" s="1193">
        <v>5108</v>
      </c>
      <c r="R7" s="1194"/>
      <c r="S7" s="1194"/>
      <c r="T7" s="1194"/>
      <c r="U7" s="1194"/>
      <c r="V7" s="1194">
        <v>4872</v>
      </c>
      <c r="W7" s="1194"/>
      <c r="X7" s="1194"/>
      <c r="Y7" s="1194"/>
      <c r="Z7" s="1194"/>
      <c r="AA7" s="1194">
        <v>236</v>
      </c>
      <c r="AB7" s="1194"/>
      <c r="AC7" s="1194"/>
      <c r="AD7" s="1194"/>
      <c r="AE7" s="1195"/>
      <c r="AF7" s="1196">
        <v>158</v>
      </c>
      <c r="AG7" s="1197"/>
      <c r="AH7" s="1197"/>
      <c r="AI7" s="1197"/>
      <c r="AJ7" s="1198"/>
      <c r="AK7" s="1180">
        <v>72</v>
      </c>
      <c r="AL7" s="1181"/>
      <c r="AM7" s="1181"/>
      <c r="AN7" s="1181"/>
      <c r="AO7" s="1181"/>
      <c r="AP7" s="1181">
        <v>4775</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c r="BT7" s="1185"/>
      <c r="BU7" s="1185"/>
      <c r="BV7" s="1185"/>
      <c r="BW7" s="1185"/>
      <c r="BX7" s="1185"/>
      <c r="BY7" s="1185"/>
      <c r="BZ7" s="1185"/>
      <c r="CA7" s="1185"/>
      <c r="CB7" s="1185"/>
      <c r="CC7" s="1185"/>
      <c r="CD7" s="1185"/>
      <c r="CE7" s="1185"/>
      <c r="CF7" s="1185"/>
      <c r="CG7" s="1186"/>
      <c r="CH7" s="1177"/>
      <c r="CI7" s="1178"/>
      <c r="CJ7" s="1178"/>
      <c r="CK7" s="1178"/>
      <c r="CL7" s="1179"/>
      <c r="CM7" s="1177"/>
      <c r="CN7" s="1178"/>
      <c r="CO7" s="1178"/>
      <c r="CP7" s="1178"/>
      <c r="CQ7" s="1179"/>
      <c r="CR7" s="1177"/>
      <c r="CS7" s="1178"/>
      <c r="CT7" s="1178"/>
      <c r="CU7" s="1178"/>
      <c r="CV7" s="1179"/>
      <c r="CW7" s="1177"/>
      <c r="CX7" s="1178"/>
      <c r="CY7" s="1178"/>
      <c r="CZ7" s="1178"/>
      <c r="DA7" s="1179"/>
      <c r="DB7" s="1177"/>
      <c r="DC7" s="1178"/>
      <c r="DD7" s="1178"/>
      <c r="DE7" s="1178"/>
      <c r="DF7" s="1179"/>
      <c r="DG7" s="1177"/>
      <c r="DH7" s="1178"/>
      <c r="DI7" s="1178"/>
      <c r="DJ7" s="1178"/>
      <c r="DK7" s="1179"/>
      <c r="DL7" s="1177"/>
      <c r="DM7" s="1178"/>
      <c r="DN7" s="1178"/>
      <c r="DO7" s="1178"/>
      <c r="DP7" s="1179"/>
      <c r="DQ7" s="1177"/>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10"/>
      <c r="AG8" s="1111"/>
      <c r="AH8" s="1111"/>
      <c r="AI8" s="1111"/>
      <c r="AJ8" s="1112"/>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5"/>
      <c r="BT8" s="1106"/>
      <c r="BU8" s="1106"/>
      <c r="BV8" s="1106"/>
      <c r="BW8" s="1106"/>
      <c r="BX8" s="1106"/>
      <c r="BY8" s="1106"/>
      <c r="BZ8" s="1106"/>
      <c r="CA8" s="1106"/>
      <c r="CB8" s="1106"/>
      <c r="CC8" s="1106"/>
      <c r="CD8" s="1106"/>
      <c r="CE8" s="1106"/>
      <c r="CF8" s="1106"/>
      <c r="CG8" s="1107"/>
      <c r="CH8" s="1080"/>
      <c r="CI8" s="1081"/>
      <c r="CJ8" s="1081"/>
      <c r="CK8" s="1081"/>
      <c r="CL8" s="1082"/>
      <c r="CM8" s="1080"/>
      <c r="CN8" s="1081"/>
      <c r="CO8" s="1081"/>
      <c r="CP8" s="1081"/>
      <c r="CQ8" s="1082"/>
      <c r="CR8" s="1080"/>
      <c r="CS8" s="1081"/>
      <c r="CT8" s="1081"/>
      <c r="CU8" s="1081"/>
      <c r="CV8" s="1082"/>
      <c r="CW8" s="1080"/>
      <c r="CX8" s="1081"/>
      <c r="CY8" s="1081"/>
      <c r="CZ8" s="1081"/>
      <c r="DA8" s="1082"/>
      <c r="DB8" s="1080"/>
      <c r="DC8" s="1081"/>
      <c r="DD8" s="1081"/>
      <c r="DE8" s="1081"/>
      <c r="DF8" s="1082"/>
      <c r="DG8" s="1080"/>
      <c r="DH8" s="1081"/>
      <c r="DI8" s="1081"/>
      <c r="DJ8" s="1081"/>
      <c r="DK8" s="1082"/>
      <c r="DL8" s="1080"/>
      <c r="DM8" s="1081"/>
      <c r="DN8" s="1081"/>
      <c r="DO8" s="1081"/>
      <c r="DP8" s="1082"/>
      <c r="DQ8" s="1080"/>
      <c r="DR8" s="1081"/>
      <c r="DS8" s="1081"/>
      <c r="DT8" s="1081"/>
      <c r="DU8" s="1082"/>
      <c r="DV8" s="1083"/>
      <c r="DW8" s="1084"/>
      <c r="DX8" s="1084"/>
      <c r="DY8" s="1084"/>
      <c r="DZ8" s="1085"/>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10"/>
      <c r="AG9" s="1111"/>
      <c r="AH9" s="1111"/>
      <c r="AI9" s="1111"/>
      <c r="AJ9" s="1112"/>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5"/>
      <c r="BT9" s="1106"/>
      <c r="BU9" s="1106"/>
      <c r="BV9" s="1106"/>
      <c r="BW9" s="1106"/>
      <c r="BX9" s="1106"/>
      <c r="BY9" s="1106"/>
      <c r="BZ9" s="1106"/>
      <c r="CA9" s="1106"/>
      <c r="CB9" s="1106"/>
      <c r="CC9" s="1106"/>
      <c r="CD9" s="1106"/>
      <c r="CE9" s="1106"/>
      <c r="CF9" s="1106"/>
      <c r="CG9" s="1107"/>
      <c r="CH9" s="1080"/>
      <c r="CI9" s="1081"/>
      <c r="CJ9" s="1081"/>
      <c r="CK9" s="1081"/>
      <c r="CL9" s="1082"/>
      <c r="CM9" s="1080"/>
      <c r="CN9" s="1081"/>
      <c r="CO9" s="1081"/>
      <c r="CP9" s="1081"/>
      <c r="CQ9" s="1082"/>
      <c r="CR9" s="1080"/>
      <c r="CS9" s="1081"/>
      <c r="CT9" s="1081"/>
      <c r="CU9" s="1081"/>
      <c r="CV9" s="1082"/>
      <c r="CW9" s="1080"/>
      <c r="CX9" s="1081"/>
      <c r="CY9" s="1081"/>
      <c r="CZ9" s="1081"/>
      <c r="DA9" s="1082"/>
      <c r="DB9" s="1080"/>
      <c r="DC9" s="1081"/>
      <c r="DD9" s="1081"/>
      <c r="DE9" s="1081"/>
      <c r="DF9" s="1082"/>
      <c r="DG9" s="1080"/>
      <c r="DH9" s="1081"/>
      <c r="DI9" s="1081"/>
      <c r="DJ9" s="1081"/>
      <c r="DK9" s="1082"/>
      <c r="DL9" s="1080"/>
      <c r="DM9" s="1081"/>
      <c r="DN9" s="1081"/>
      <c r="DO9" s="1081"/>
      <c r="DP9" s="1082"/>
      <c r="DQ9" s="1080"/>
      <c r="DR9" s="1081"/>
      <c r="DS9" s="1081"/>
      <c r="DT9" s="1081"/>
      <c r="DU9" s="1082"/>
      <c r="DV9" s="1083"/>
      <c r="DW9" s="1084"/>
      <c r="DX9" s="1084"/>
      <c r="DY9" s="1084"/>
      <c r="DZ9" s="1085"/>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10"/>
      <c r="AG10" s="1111"/>
      <c r="AH10" s="1111"/>
      <c r="AI10" s="1111"/>
      <c r="AJ10" s="1112"/>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5"/>
      <c r="BT10" s="1106"/>
      <c r="BU10" s="1106"/>
      <c r="BV10" s="1106"/>
      <c r="BW10" s="1106"/>
      <c r="BX10" s="1106"/>
      <c r="BY10" s="1106"/>
      <c r="BZ10" s="1106"/>
      <c r="CA10" s="1106"/>
      <c r="CB10" s="1106"/>
      <c r="CC10" s="1106"/>
      <c r="CD10" s="1106"/>
      <c r="CE10" s="1106"/>
      <c r="CF10" s="1106"/>
      <c r="CG10" s="1107"/>
      <c r="CH10" s="1080"/>
      <c r="CI10" s="1081"/>
      <c r="CJ10" s="1081"/>
      <c r="CK10" s="1081"/>
      <c r="CL10" s="1082"/>
      <c r="CM10" s="1080"/>
      <c r="CN10" s="1081"/>
      <c r="CO10" s="1081"/>
      <c r="CP10" s="1081"/>
      <c r="CQ10" s="1082"/>
      <c r="CR10" s="1080"/>
      <c r="CS10" s="1081"/>
      <c r="CT10" s="1081"/>
      <c r="CU10" s="1081"/>
      <c r="CV10" s="1082"/>
      <c r="CW10" s="1080"/>
      <c r="CX10" s="1081"/>
      <c r="CY10" s="1081"/>
      <c r="CZ10" s="1081"/>
      <c r="DA10" s="1082"/>
      <c r="DB10" s="1080"/>
      <c r="DC10" s="1081"/>
      <c r="DD10" s="1081"/>
      <c r="DE10" s="1081"/>
      <c r="DF10" s="1082"/>
      <c r="DG10" s="1080"/>
      <c r="DH10" s="1081"/>
      <c r="DI10" s="1081"/>
      <c r="DJ10" s="1081"/>
      <c r="DK10" s="1082"/>
      <c r="DL10" s="1080"/>
      <c r="DM10" s="1081"/>
      <c r="DN10" s="1081"/>
      <c r="DO10" s="1081"/>
      <c r="DP10" s="1082"/>
      <c r="DQ10" s="1080"/>
      <c r="DR10" s="1081"/>
      <c r="DS10" s="1081"/>
      <c r="DT10" s="1081"/>
      <c r="DU10" s="1082"/>
      <c r="DV10" s="1083"/>
      <c r="DW10" s="1084"/>
      <c r="DX10" s="1084"/>
      <c r="DY10" s="1084"/>
      <c r="DZ10" s="1085"/>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10"/>
      <c r="AG11" s="1111"/>
      <c r="AH11" s="1111"/>
      <c r="AI11" s="1111"/>
      <c r="AJ11" s="1112"/>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5"/>
      <c r="BT11" s="1106"/>
      <c r="BU11" s="1106"/>
      <c r="BV11" s="1106"/>
      <c r="BW11" s="1106"/>
      <c r="BX11" s="1106"/>
      <c r="BY11" s="1106"/>
      <c r="BZ11" s="1106"/>
      <c r="CA11" s="1106"/>
      <c r="CB11" s="1106"/>
      <c r="CC11" s="1106"/>
      <c r="CD11" s="1106"/>
      <c r="CE11" s="1106"/>
      <c r="CF11" s="1106"/>
      <c r="CG11" s="1107"/>
      <c r="CH11" s="1080"/>
      <c r="CI11" s="1081"/>
      <c r="CJ11" s="1081"/>
      <c r="CK11" s="1081"/>
      <c r="CL11" s="1082"/>
      <c r="CM11" s="1080"/>
      <c r="CN11" s="1081"/>
      <c r="CO11" s="1081"/>
      <c r="CP11" s="1081"/>
      <c r="CQ11" s="1082"/>
      <c r="CR11" s="1080"/>
      <c r="CS11" s="1081"/>
      <c r="CT11" s="1081"/>
      <c r="CU11" s="1081"/>
      <c r="CV11" s="1082"/>
      <c r="CW11" s="1080"/>
      <c r="CX11" s="1081"/>
      <c r="CY11" s="1081"/>
      <c r="CZ11" s="1081"/>
      <c r="DA11" s="1082"/>
      <c r="DB11" s="1080"/>
      <c r="DC11" s="1081"/>
      <c r="DD11" s="1081"/>
      <c r="DE11" s="1081"/>
      <c r="DF11" s="1082"/>
      <c r="DG11" s="1080"/>
      <c r="DH11" s="1081"/>
      <c r="DI11" s="1081"/>
      <c r="DJ11" s="1081"/>
      <c r="DK11" s="1082"/>
      <c r="DL11" s="1080"/>
      <c r="DM11" s="1081"/>
      <c r="DN11" s="1081"/>
      <c r="DO11" s="1081"/>
      <c r="DP11" s="1082"/>
      <c r="DQ11" s="1080"/>
      <c r="DR11" s="1081"/>
      <c r="DS11" s="1081"/>
      <c r="DT11" s="1081"/>
      <c r="DU11" s="1082"/>
      <c r="DV11" s="1083"/>
      <c r="DW11" s="1084"/>
      <c r="DX11" s="1084"/>
      <c r="DY11" s="1084"/>
      <c r="DZ11" s="1085"/>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10"/>
      <c r="AG12" s="1111"/>
      <c r="AH12" s="1111"/>
      <c r="AI12" s="1111"/>
      <c r="AJ12" s="1112"/>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5"/>
      <c r="BT12" s="1106"/>
      <c r="BU12" s="1106"/>
      <c r="BV12" s="1106"/>
      <c r="BW12" s="1106"/>
      <c r="BX12" s="1106"/>
      <c r="BY12" s="1106"/>
      <c r="BZ12" s="1106"/>
      <c r="CA12" s="1106"/>
      <c r="CB12" s="1106"/>
      <c r="CC12" s="1106"/>
      <c r="CD12" s="1106"/>
      <c r="CE12" s="1106"/>
      <c r="CF12" s="1106"/>
      <c r="CG12" s="1107"/>
      <c r="CH12" s="1080"/>
      <c r="CI12" s="1081"/>
      <c r="CJ12" s="1081"/>
      <c r="CK12" s="1081"/>
      <c r="CL12" s="1082"/>
      <c r="CM12" s="1080"/>
      <c r="CN12" s="1081"/>
      <c r="CO12" s="1081"/>
      <c r="CP12" s="1081"/>
      <c r="CQ12" s="1082"/>
      <c r="CR12" s="1080"/>
      <c r="CS12" s="1081"/>
      <c r="CT12" s="1081"/>
      <c r="CU12" s="1081"/>
      <c r="CV12" s="1082"/>
      <c r="CW12" s="1080"/>
      <c r="CX12" s="1081"/>
      <c r="CY12" s="1081"/>
      <c r="CZ12" s="1081"/>
      <c r="DA12" s="1082"/>
      <c r="DB12" s="1080"/>
      <c r="DC12" s="1081"/>
      <c r="DD12" s="1081"/>
      <c r="DE12" s="1081"/>
      <c r="DF12" s="1082"/>
      <c r="DG12" s="1080"/>
      <c r="DH12" s="1081"/>
      <c r="DI12" s="1081"/>
      <c r="DJ12" s="1081"/>
      <c r="DK12" s="1082"/>
      <c r="DL12" s="1080"/>
      <c r="DM12" s="1081"/>
      <c r="DN12" s="1081"/>
      <c r="DO12" s="1081"/>
      <c r="DP12" s="1082"/>
      <c r="DQ12" s="1080"/>
      <c r="DR12" s="1081"/>
      <c r="DS12" s="1081"/>
      <c r="DT12" s="1081"/>
      <c r="DU12" s="1082"/>
      <c r="DV12" s="1083"/>
      <c r="DW12" s="1084"/>
      <c r="DX12" s="1084"/>
      <c r="DY12" s="1084"/>
      <c r="DZ12" s="1085"/>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10"/>
      <c r="AG13" s="1111"/>
      <c r="AH13" s="1111"/>
      <c r="AI13" s="1111"/>
      <c r="AJ13" s="1112"/>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5"/>
      <c r="BT13" s="1106"/>
      <c r="BU13" s="1106"/>
      <c r="BV13" s="1106"/>
      <c r="BW13" s="1106"/>
      <c r="BX13" s="1106"/>
      <c r="BY13" s="1106"/>
      <c r="BZ13" s="1106"/>
      <c r="CA13" s="1106"/>
      <c r="CB13" s="1106"/>
      <c r="CC13" s="1106"/>
      <c r="CD13" s="1106"/>
      <c r="CE13" s="1106"/>
      <c r="CF13" s="1106"/>
      <c r="CG13" s="1107"/>
      <c r="CH13" s="1080"/>
      <c r="CI13" s="1081"/>
      <c r="CJ13" s="1081"/>
      <c r="CK13" s="1081"/>
      <c r="CL13" s="1082"/>
      <c r="CM13" s="1080"/>
      <c r="CN13" s="1081"/>
      <c r="CO13" s="1081"/>
      <c r="CP13" s="1081"/>
      <c r="CQ13" s="1082"/>
      <c r="CR13" s="1080"/>
      <c r="CS13" s="1081"/>
      <c r="CT13" s="1081"/>
      <c r="CU13" s="1081"/>
      <c r="CV13" s="1082"/>
      <c r="CW13" s="1080"/>
      <c r="CX13" s="1081"/>
      <c r="CY13" s="1081"/>
      <c r="CZ13" s="1081"/>
      <c r="DA13" s="1082"/>
      <c r="DB13" s="1080"/>
      <c r="DC13" s="1081"/>
      <c r="DD13" s="1081"/>
      <c r="DE13" s="1081"/>
      <c r="DF13" s="1082"/>
      <c r="DG13" s="1080"/>
      <c r="DH13" s="1081"/>
      <c r="DI13" s="1081"/>
      <c r="DJ13" s="1081"/>
      <c r="DK13" s="1082"/>
      <c r="DL13" s="1080"/>
      <c r="DM13" s="1081"/>
      <c r="DN13" s="1081"/>
      <c r="DO13" s="1081"/>
      <c r="DP13" s="1082"/>
      <c r="DQ13" s="1080"/>
      <c r="DR13" s="1081"/>
      <c r="DS13" s="1081"/>
      <c r="DT13" s="1081"/>
      <c r="DU13" s="1082"/>
      <c r="DV13" s="1083"/>
      <c r="DW13" s="1084"/>
      <c r="DX13" s="1084"/>
      <c r="DY13" s="1084"/>
      <c r="DZ13" s="1085"/>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10"/>
      <c r="AG14" s="1111"/>
      <c r="AH14" s="1111"/>
      <c r="AI14" s="1111"/>
      <c r="AJ14" s="1112"/>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5"/>
      <c r="BT14" s="1106"/>
      <c r="BU14" s="1106"/>
      <c r="BV14" s="1106"/>
      <c r="BW14" s="1106"/>
      <c r="BX14" s="1106"/>
      <c r="BY14" s="1106"/>
      <c r="BZ14" s="1106"/>
      <c r="CA14" s="1106"/>
      <c r="CB14" s="1106"/>
      <c r="CC14" s="1106"/>
      <c r="CD14" s="1106"/>
      <c r="CE14" s="1106"/>
      <c r="CF14" s="1106"/>
      <c r="CG14" s="1107"/>
      <c r="CH14" s="1080"/>
      <c r="CI14" s="1081"/>
      <c r="CJ14" s="1081"/>
      <c r="CK14" s="1081"/>
      <c r="CL14" s="1082"/>
      <c r="CM14" s="1080"/>
      <c r="CN14" s="1081"/>
      <c r="CO14" s="1081"/>
      <c r="CP14" s="1081"/>
      <c r="CQ14" s="1082"/>
      <c r="CR14" s="1080"/>
      <c r="CS14" s="1081"/>
      <c r="CT14" s="1081"/>
      <c r="CU14" s="1081"/>
      <c r="CV14" s="1082"/>
      <c r="CW14" s="1080"/>
      <c r="CX14" s="1081"/>
      <c r="CY14" s="1081"/>
      <c r="CZ14" s="1081"/>
      <c r="DA14" s="1082"/>
      <c r="DB14" s="1080"/>
      <c r="DC14" s="1081"/>
      <c r="DD14" s="1081"/>
      <c r="DE14" s="1081"/>
      <c r="DF14" s="1082"/>
      <c r="DG14" s="1080"/>
      <c r="DH14" s="1081"/>
      <c r="DI14" s="1081"/>
      <c r="DJ14" s="1081"/>
      <c r="DK14" s="1082"/>
      <c r="DL14" s="1080"/>
      <c r="DM14" s="1081"/>
      <c r="DN14" s="1081"/>
      <c r="DO14" s="1081"/>
      <c r="DP14" s="1082"/>
      <c r="DQ14" s="1080"/>
      <c r="DR14" s="1081"/>
      <c r="DS14" s="1081"/>
      <c r="DT14" s="1081"/>
      <c r="DU14" s="1082"/>
      <c r="DV14" s="1083"/>
      <c r="DW14" s="1084"/>
      <c r="DX14" s="1084"/>
      <c r="DY14" s="1084"/>
      <c r="DZ14" s="1085"/>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10"/>
      <c r="AG15" s="1111"/>
      <c r="AH15" s="1111"/>
      <c r="AI15" s="1111"/>
      <c r="AJ15" s="1112"/>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5"/>
      <c r="BT15" s="1106"/>
      <c r="BU15" s="1106"/>
      <c r="BV15" s="1106"/>
      <c r="BW15" s="1106"/>
      <c r="BX15" s="1106"/>
      <c r="BY15" s="1106"/>
      <c r="BZ15" s="1106"/>
      <c r="CA15" s="1106"/>
      <c r="CB15" s="1106"/>
      <c r="CC15" s="1106"/>
      <c r="CD15" s="1106"/>
      <c r="CE15" s="1106"/>
      <c r="CF15" s="1106"/>
      <c r="CG15" s="1107"/>
      <c r="CH15" s="1080"/>
      <c r="CI15" s="1081"/>
      <c r="CJ15" s="1081"/>
      <c r="CK15" s="1081"/>
      <c r="CL15" s="1082"/>
      <c r="CM15" s="1080"/>
      <c r="CN15" s="1081"/>
      <c r="CO15" s="1081"/>
      <c r="CP15" s="1081"/>
      <c r="CQ15" s="1082"/>
      <c r="CR15" s="1080"/>
      <c r="CS15" s="1081"/>
      <c r="CT15" s="1081"/>
      <c r="CU15" s="1081"/>
      <c r="CV15" s="1082"/>
      <c r="CW15" s="1080"/>
      <c r="CX15" s="1081"/>
      <c r="CY15" s="1081"/>
      <c r="CZ15" s="1081"/>
      <c r="DA15" s="1082"/>
      <c r="DB15" s="1080"/>
      <c r="DC15" s="1081"/>
      <c r="DD15" s="1081"/>
      <c r="DE15" s="1081"/>
      <c r="DF15" s="1082"/>
      <c r="DG15" s="1080"/>
      <c r="DH15" s="1081"/>
      <c r="DI15" s="1081"/>
      <c r="DJ15" s="1081"/>
      <c r="DK15" s="1082"/>
      <c r="DL15" s="1080"/>
      <c r="DM15" s="1081"/>
      <c r="DN15" s="1081"/>
      <c r="DO15" s="1081"/>
      <c r="DP15" s="1082"/>
      <c r="DQ15" s="1080"/>
      <c r="DR15" s="1081"/>
      <c r="DS15" s="1081"/>
      <c r="DT15" s="1081"/>
      <c r="DU15" s="1082"/>
      <c r="DV15" s="1083"/>
      <c r="DW15" s="1084"/>
      <c r="DX15" s="1084"/>
      <c r="DY15" s="1084"/>
      <c r="DZ15" s="1085"/>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10"/>
      <c r="AG16" s="1111"/>
      <c r="AH16" s="1111"/>
      <c r="AI16" s="1111"/>
      <c r="AJ16" s="1112"/>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5"/>
      <c r="BT16" s="1106"/>
      <c r="BU16" s="1106"/>
      <c r="BV16" s="1106"/>
      <c r="BW16" s="1106"/>
      <c r="BX16" s="1106"/>
      <c r="BY16" s="1106"/>
      <c r="BZ16" s="1106"/>
      <c r="CA16" s="1106"/>
      <c r="CB16" s="1106"/>
      <c r="CC16" s="1106"/>
      <c r="CD16" s="1106"/>
      <c r="CE16" s="1106"/>
      <c r="CF16" s="1106"/>
      <c r="CG16" s="1107"/>
      <c r="CH16" s="1080"/>
      <c r="CI16" s="1081"/>
      <c r="CJ16" s="1081"/>
      <c r="CK16" s="1081"/>
      <c r="CL16" s="1082"/>
      <c r="CM16" s="1080"/>
      <c r="CN16" s="1081"/>
      <c r="CO16" s="1081"/>
      <c r="CP16" s="1081"/>
      <c r="CQ16" s="1082"/>
      <c r="CR16" s="1080"/>
      <c r="CS16" s="1081"/>
      <c r="CT16" s="1081"/>
      <c r="CU16" s="1081"/>
      <c r="CV16" s="1082"/>
      <c r="CW16" s="1080"/>
      <c r="CX16" s="1081"/>
      <c r="CY16" s="1081"/>
      <c r="CZ16" s="1081"/>
      <c r="DA16" s="1082"/>
      <c r="DB16" s="1080"/>
      <c r="DC16" s="1081"/>
      <c r="DD16" s="1081"/>
      <c r="DE16" s="1081"/>
      <c r="DF16" s="1082"/>
      <c r="DG16" s="1080"/>
      <c r="DH16" s="1081"/>
      <c r="DI16" s="1081"/>
      <c r="DJ16" s="1081"/>
      <c r="DK16" s="1082"/>
      <c r="DL16" s="1080"/>
      <c r="DM16" s="1081"/>
      <c r="DN16" s="1081"/>
      <c r="DO16" s="1081"/>
      <c r="DP16" s="1082"/>
      <c r="DQ16" s="1080"/>
      <c r="DR16" s="1081"/>
      <c r="DS16" s="1081"/>
      <c r="DT16" s="1081"/>
      <c r="DU16" s="1082"/>
      <c r="DV16" s="1083"/>
      <c r="DW16" s="1084"/>
      <c r="DX16" s="1084"/>
      <c r="DY16" s="1084"/>
      <c r="DZ16" s="1085"/>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10"/>
      <c r="AG17" s="1111"/>
      <c r="AH17" s="1111"/>
      <c r="AI17" s="1111"/>
      <c r="AJ17" s="1112"/>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5"/>
      <c r="BT17" s="1106"/>
      <c r="BU17" s="1106"/>
      <c r="BV17" s="1106"/>
      <c r="BW17" s="1106"/>
      <c r="BX17" s="1106"/>
      <c r="BY17" s="1106"/>
      <c r="BZ17" s="1106"/>
      <c r="CA17" s="1106"/>
      <c r="CB17" s="1106"/>
      <c r="CC17" s="1106"/>
      <c r="CD17" s="1106"/>
      <c r="CE17" s="1106"/>
      <c r="CF17" s="1106"/>
      <c r="CG17" s="1107"/>
      <c r="CH17" s="1080"/>
      <c r="CI17" s="1081"/>
      <c r="CJ17" s="1081"/>
      <c r="CK17" s="1081"/>
      <c r="CL17" s="1082"/>
      <c r="CM17" s="1080"/>
      <c r="CN17" s="1081"/>
      <c r="CO17" s="1081"/>
      <c r="CP17" s="1081"/>
      <c r="CQ17" s="1082"/>
      <c r="CR17" s="1080"/>
      <c r="CS17" s="1081"/>
      <c r="CT17" s="1081"/>
      <c r="CU17" s="1081"/>
      <c r="CV17" s="1082"/>
      <c r="CW17" s="1080"/>
      <c r="CX17" s="1081"/>
      <c r="CY17" s="1081"/>
      <c r="CZ17" s="1081"/>
      <c r="DA17" s="1082"/>
      <c r="DB17" s="1080"/>
      <c r="DC17" s="1081"/>
      <c r="DD17" s="1081"/>
      <c r="DE17" s="1081"/>
      <c r="DF17" s="1082"/>
      <c r="DG17" s="1080"/>
      <c r="DH17" s="1081"/>
      <c r="DI17" s="1081"/>
      <c r="DJ17" s="1081"/>
      <c r="DK17" s="1082"/>
      <c r="DL17" s="1080"/>
      <c r="DM17" s="1081"/>
      <c r="DN17" s="1081"/>
      <c r="DO17" s="1081"/>
      <c r="DP17" s="1082"/>
      <c r="DQ17" s="1080"/>
      <c r="DR17" s="1081"/>
      <c r="DS17" s="1081"/>
      <c r="DT17" s="1081"/>
      <c r="DU17" s="1082"/>
      <c r="DV17" s="1083"/>
      <c r="DW17" s="1084"/>
      <c r="DX17" s="1084"/>
      <c r="DY17" s="1084"/>
      <c r="DZ17" s="1085"/>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10"/>
      <c r="AG18" s="1111"/>
      <c r="AH18" s="1111"/>
      <c r="AI18" s="1111"/>
      <c r="AJ18" s="1112"/>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5"/>
      <c r="BT18" s="1106"/>
      <c r="BU18" s="1106"/>
      <c r="BV18" s="1106"/>
      <c r="BW18" s="1106"/>
      <c r="BX18" s="1106"/>
      <c r="BY18" s="1106"/>
      <c r="BZ18" s="1106"/>
      <c r="CA18" s="1106"/>
      <c r="CB18" s="1106"/>
      <c r="CC18" s="1106"/>
      <c r="CD18" s="1106"/>
      <c r="CE18" s="1106"/>
      <c r="CF18" s="1106"/>
      <c r="CG18" s="1107"/>
      <c r="CH18" s="1080"/>
      <c r="CI18" s="1081"/>
      <c r="CJ18" s="1081"/>
      <c r="CK18" s="1081"/>
      <c r="CL18" s="1082"/>
      <c r="CM18" s="1080"/>
      <c r="CN18" s="1081"/>
      <c r="CO18" s="1081"/>
      <c r="CP18" s="1081"/>
      <c r="CQ18" s="1082"/>
      <c r="CR18" s="1080"/>
      <c r="CS18" s="1081"/>
      <c r="CT18" s="1081"/>
      <c r="CU18" s="1081"/>
      <c r="CV18" s="1082"/>
      <c r="CW18" s="1080"/>
      <c r="CX18" s="1081"/>
      <c r="CY18" s="1081"/>
      <c r="CZ18" s="1081"/>
      <c r="DA18" s="1082"/>
      <c r="DB18" s="1080"/>
      <c r="DC18" s="1081"/>
      <c r="DD18" s="1081"/>
      <c r="DE18" s="1081"/>
      <c r="DF18" s="1082"/>
      <c r="DG18" s="1080"/>
      <c r="DH18" s="1081"/>
      <c r="DI18" s="1081"/>
      <c r="DJ18" s="1081"/>
      <c r="DK18" s="1082"/>
      <c r="DL18" s="1080"/>
      <c r="DM18" s="1081"/>
      <c r="DN18" s="1081"/>
      <c r="DO18" s="1081"/>
      <c r="DP18" s="1082"/>
      <c r="DQ18" s="1080"/>
      <c r="DR18" s="1081"/>
      <c r="DS18" s="1081"/>
      <c r="DT18" s="1081"/>
      <c r="DU18" s="1082"/>
      <c r="DV18" s="1083"/>
      <c r="DW18" s="1084"/>
      <c r="DX18" s="1084"/>
      <c r="DY18" s="1084"/>
      <c r="DZ18" s="1085"/>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10"/>
      <c r="AG19" s="1111"/>
      <c r="AH19" s="1111"/>
      <c r="AI19" s="1111"/>
      <c r="AJ19" s="1112"/>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5"/>
      <c r="BT19" s="1106"/>
      <c r="BU19" s="1106"/>
      <c r="BV19" s="1106"/>
      <c r="BW19" s="1106"/>
      <c r="BX19" s="1106"/>
      <c r="BY19" s="1106"/>
      <c r="BZ19" s="1106"/>
      <c r="CA19" s="1106"/>
      <c r="CB19" s="1106"/>
      <c r="CC19" s="1106"/>
      <c r="CD19" s="1106"/>
      <c r="CE19" s="1106"/>
      <c r="CF19" s="1106"/>
      <c r="CG19" s="1107"/>
      <c r="CH19" s="1080"/>
      <c r="CI19" s="1081"/>
      <c r="CJ19" s="1081"/>
      <c r="CK19" s="1081"/>
      <c r="CL19" s="1082"/>
      <c r="CM19" s="1080"/>
      <c r="CN19" s="1081"/>
      <c r="CO19" s="1081"/>
      <c r="CP19" s="1081"/>
      <c r="CQ19" s="1082"/>
      <c r="CR19" s="1080"/>
      <c r="CS19" s="1081"/>
      <c r="CT19" s="1081"/>
      <c r="CU19" s="1081"/>
      <c r="CV19" s="1082"/>
      <c r="CW19" s="1080"/>
      <c r="CX19" s="1081"/>
      <c r="CY19" s="1081"/>
      <c r="CZ19" s="1081"/>
      <c r="DA19" s="1082"/>
      <c r="DB19" s="1080"/>
      <c r="DC19" s="1081"/>
      <c r="DD19" s="1081"/>
      <c r="DE19" s="1081"/>
      <c r="DF19" s="1082"/>
      <c r="DG19" s="1080"/>
      <c r="DH19" s="1081"/>
      <c r="DI19" s="1081"/>
      <c r="DJ19" s="1081"/>
      <c r="DK19" s="1082"/>
      <c r="DL19" s="1080"/>
      <c r="DM19" s="1081"/>
      <c r="DN19" s="1081"/>
      <c r="DO19" s="1081"/>
      <c r="DP19" s="1082"/>
      <c r="DQ19" s="1080"/>
      <c r="DR19" s="1081"/>
      <c r="DS19" s="1081"/>
      <c r="DT19" s="1081"/>
      <c r="DU19" s="1082"/>
      <c r="DV19" s="1083"/>
      <c r="DW19" s="1084"/>
      <c r="DX19" s="1084"/>
      <c r="DY19" s="1084"/>
      <c r="DZ19" s="1085"/>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10"/>
      <c r="AG20" s="1111"/>
      <c r="AH20" s="1111"/>
      <c r="AI20" s="1111"/>
      <c r="AJ20" s="1112"/>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5"/>
      <c r="BT20" s="1106"/>
      <c r="BU20" s="1106"/>
      <c r="BV20" s="1106"/>
      <c r="BW20" s="1106"/>
      <c r="BX20" s="1106"/>
      <c r="BY20" s="1106"/>
      <c r="BZ20" s="1106"/>
      <c r="CA20" s="1106"/>
      <c r="CB20" s="1106"/>
      <c r="CC20" s="1106"/>
      <c r="CD20" s="1106"/>
      <c r="CE20" s="1106"/>
      <c r="CF20" s="1106"/>
      <c r="CG20" s="1107"/>
      <c r="CH20" s="1080"/>
      <c r="CI20" s="1081"/>
      <c r="CJ20" s="1081"/>
      <c r="CK20" s="1081"/>
      <c r="CL20" s="1082"/>
      <c r="CM20" s="1080"/>
      <c r="CN20" s="1081"/>
      <c r="CO20" s="1081"/>
      <c r="CP20" s="1081"/>
      <c r="CQ20" s="1082"/>
      <c r="CR20" s="1080"/>
      <c r="CS20" s="1081"/>
      <c r="CT20" s="1081"/>
      <c r="CU20" s="1081"/>
      <c r="CV20" s="1082"/>
      <c r="CW20" s="1080"/>
      <c r="CX20" s="1081"/>
      <c r="CY20" s="1081"/>
      <c r="CZ20" s="1081"/>
      <c r="DA20" s="1082"/>
      <c r="DB20" s="1080"/>
      <c r="DC20" s="1081"/>
      <c r="DD20" s="1081"/>
      <c r="DE20" s="1081"/>
      <c r="DF20" s="1082"/>
      <c r="DG20" s="1080"/>
      <c r="DH20" s="1081"/>
      <c r="DI20" s="1081"/>
      <c r="DJ20" s="1081"/>
      <c r="DK20" s="1082"/>
      <c r="DL20" s="1080"/>
      <c r="DM20" s="1081"/>
      <c r="DN20" s="1081"/>
      <c r="DO20" s="1081"/>
      <c r="DP20" s="1082"/>
      <c r="DQ20" s="1080"/>
      <c r="DR20" s="1081"/>
      <c r="DS20" s="1081"/>
      <c r="DT20" s="1081"/>
      <c r="DU20" s="1082"/>
      <c r="DV20" s="1083"/>
      <c r="DW20" s="1084"/>
      <c r="DX20" s="1084"/>
      <c r="DY20" s="1084"/>
      <c r="DZ20" s="1085"/>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10"/>
      <c r="AG21" s="1111"/>
      <c r="AH21" s="1111"/>
      <c r="AI21" s="1111"/>
      <c r="AJ21" s="1112"/>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5"/>
      <c r="BT21" s="1106"/>
      <c r="BU21" s="1106"/>
      <c r="BV21" s="1106"/>
      <c r="BW21" s="1106"/>
      <c r="BX21" s="1106"/>
      <c r="BY21" s="1106"/>
      <c r="BZ21" s="1106"/>
      <c r="CA21" s="1106"/>
      <c r="CB21" s="1106"/>
      <c r="CC21" s="1106"/>
      <c r="CD21" s="1106"/>
      <c r="CE21" s="1106"/>
      <c r="CF21" s="1106"/>
      <c r="CG21" s="1107"/>
      <c r="CH21" s="1080"/>
      <c r="CI21" s="1081"/>
      <c r="CJ21" s="1081"/>
      <c r="CK21" s="1081"/>
      <c r="CL21" s="1082"/>
      <c r="CM21" s="1080"/>
      <c r="CN21" s="1081"/>
      <c r="CO21" s="1081"/>
      <c r="CP21" s="1081"/>
      <c r="CQ21" s="1082"/>
      <c r="CR21" s="1080"/>
      <c r="CS21" s="1081"/>
      <c r="CT21" s="1081"/>
      <c r="CU21" s="1081"/>
      <c r="CV21" s="1082"/>
      <c r="CW21" s="1080"/>
      <c r="CX21" s="1081"/>
      <c r="CY21" s="1081"/>
      <c r="CZ21" s="1081"/>
      <c r="DA21" s="1082"/>
      <c r="DB21" s="1080"/>
      <c r="DC21" s="1081"/>
      <c r="DD21" s="1081"/>
      <c r="DE21" s="1081"/>
      <c r="DF21" s="1082"/>
      <c r="DG21" s="1080"/>
      <c r="DH21" s="1081"/>
      <c r="DI21" s="1081"/>
      <c r="DJ21" s="1081"/>
      <c r="DK21" s="1082"/>
      <c r="DL21" s="1080"/>
      <c r="DM21" s="1081"/>
      <c r="DN21" s="1081"/>
      <c r="DO21" s="1081"/>
      <c r="DP21" s="1082"/>
      <c r="DQ21" s="1080"/>
      <c r="DR21" s="1081"/>
      <c r="DS21" s="1081"/>
      <c r="DT21" s="1081"/>
      <c r="DU21" s="1082"/>
      <c r="DV21" s="1083"/>
      <c r="DW21" s="1084"/>
      <c r="DX21" s="1084"/>
      <c r="DY21" s="1084"/>
      <c r="DZ21" s="1085"/>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10"/>
      <c r="AG22" s="1111"/>
      <c r="AH22" s="1111"/>
      <c r="AI22" s="1111"/>
      <c r="AJ22" s="1112"/>
      <c r="AK22" s="1166"/>
      <c r="AL22" s="1167"/>
      <c r="AM22" s="1167"/>
      <c r="AN22" s="1167"/>
      <c r="AO22" s="1167"/>
      <c r="AP22" s="1167"/>
      <c r="AQ22" s="1167"/>
      <c r="AR22" s="1167"/>
      <c r="AS22" s="1167"/>
      <c r="AT22" s="1167"/>
      <c r="AU22" s="1168"/>
      <c r="AV22" s="1168"/>
      <c r="AW22" s="1168"/>
      <c r="AX22" s="1168"/>
      <c r="AY22" s="1169"/>
      <c r="AZ22" s="1124" t="s">
        <v>384</v>
      </c>
      <c r="BA22" s="1124"/>
      <c r="BB22" s="1124"/>
      <c r="BC22" s="1124"/>
      <c r="BD22" s="1125"/>
      <c r="BE22" s="253"/>
      <c r="BF22" s="253"/>
      <c r="BG22" s="253"/>
      <c r="BH22" s="253"/>
      <c r="BI22" s="253"/>
      <c r="BJ22" s="253"/>
      <c r="BK22" s="253"/>
      <c r="BL22" s="253"/>
      <c r="BM22" s="253"/>
      <c r="BN22" s="253"/>
      <c r="BO22" s="253"/>
      <c r="BP22" s="253"/>
      <c r="BQ22" s="262">
        <v>16</v>
      </c>
      <c r="BR22" s="263"/>
      <c r="BS22" s="1105"/>
      <c r="BT22" s="1106"/>
      <c r="BU22" s="1106"/>
      <c r="BV22" s="1106"/>
      <c r="BW22" s="1106"/>
      <c r="BX22" s="1106"/>
      <c r="BY22" s="1106"/>
      <c r="BZ22" s="1106"/>
      <c r="CA22" s="1106"/>
      <c r="CB22" s="1106"/>
      <c r="CC22" s="1106"/>
      <c r="CD22" s="1106"/>
      <c r="CE22" s="1106"/>
      <c r="CF22" s="1106"/>
      <c r="CG22" s="1107"/>
      <c r="CH22" s="1080"/>
      <c r="CI22" s="1081"/>
      <c r="CJ22" s="1081"/>
      <c r="CK22" s="1081"/>
      <c r="CL22" s="1082"/>
      <c r="CM22" s="1080"/>
      <c r="CN22" s="1081"/>
      <c r="CO22" s="1081"/>
      <c r="CP22" s="1081"/>
      <c r="CQ22" s="1082"/>
      <c r="CR22" s="1080"/>
      <c r="CS22" s="1081"/>
      <c r="CT22" s="1081"/>
      <c r="CU22" s="1081"/>
      <c r="CV22" s="1082"/>
      <c r="CW22" s="1080"/>
      <c r="CX22" s="1081"/>
      <c r="CY22" s="1081"/>
      <c r="CZ22" s="1081"/>
      <c r="DA22" s="1082"/>
      <c r="DB22" s="1080"/>
      <c r="DC22" s="1081"/>
      <c r="DD22" s="1081"/>
      <c r="DE22" s="1081"/>
      <c r="DF22" s="1082"/>
      <c r="DG22" s="1080"/>
      <c r="DH22" s="1081"/>
      <c r="DI22" s="1081"/>
      <c r="DJ22" s="1081"/>
      <c r="DK22" s="1082"/>
      <c r="DL22" s="1080"/>
      <c r="DM22" s="1081"/>
      <c r="DN22" s="1081"/>
      <c r="DO22" s="1081"/>
      <c r="DP22" s="1082"/>
      <c r="DQ22" s="1080"/>
      <c r="DR22" s="1081"/>
      <c r="DS22" s="1081"/>
      <c r="DT22" s="1081"/>
      <c r="DU22" s="1082"/>
      <c r="DV22" s="1083"/>
      <c r="DW22" s="1084"/>
      <c r="DX22" s="1084"/>
      <c r="DY22" s="1084"/>
      <c r="DZ22" s="1085"/>
      <c r="EA22" s="254"/>
    </row>
    <row r="23" spans="1:131" s="255" customFormat="1" ht="26.25" customHeight="1" thickBot="1" x14ac:dyDescent="0.2">
      <c r="A23" s="264" t="s">
        <v>385</v>
      </c>
      <c r="B23" s="1033" t="s">
        <v>386</v>
      </c>
      <c r="C23" s="1034"/>
      <c r="D23" s="1034"/>
      <c r="E23" s="1034"/>
      <c r="F23" s="1034"/>
      <c r="G23" s="1034"/>
      <c r="H23" s="1034"/>
      <c r="I23" s="1034"/>
      <c r="J23" s="1034"/>
      <c r="K23" s="1034"/>
      <c r="L23" s="1034"/>
      <c r="M23" s="1034"/>
      <c r="N23" s="1034"/>
      <c r="O23" s="1034"/>
      <c r="P23" s="1035"/>
      <c r="Q23" s="1157">
        <v>5108</v>
      </c>
      <c r="R23" s="1158"/>
      <c r="S23" s="1158"/>
      <c r="T23" s="1158"/>
      <c r="U23" s="1158"/>
      <c r="V23" s="1158">
        <v>4872</v>
      </c>
      <c r="W23" s="1158"/>
      <c r="X23" s="1158"/>
      <c r="Y23" s="1158"/>
      <c r="Z23" s="1158"/>
      <c r="AA23" s="1158">
        <v>236</v>
      </c>
      <c r="AB23" s="1158"/>
      <c r="AC23" s="1158"/>
      <c r="AD23" s="1158"/>
      <c r="AE23" s="1159"/>
      <c r="AF23" s="1160">
        <v>158</v>
      </c>
      <c r="AG23" s="1158"/>
      <c r="AH23" s="1158"/>
      <c r="AI23" s="1158"/>
      <c r="AJ23" s="1161"/>
      <c r="AK23" s="1162"/>
      <c r="AL23" s="1163"/>
      <c r="AM23" s="1163"/>
      <c r="AN23" s="1163"/>
      <c r="AO23" s="1163"/>
      <c r="AP23" s="1158">
        <v>4775</v>
      </c>
      <c r="AQ23" s="1158"/>
      <c r="AR23" s="1158"/>
      <c r="AS23" s="1158"/>
      <c r="AT23" s="1158"/>
      <c r="AU23" s="1164"/>
      <c r="AV23" s="1164"/>
      <c r="AW23" s="1164"/>
      <c r="AX23" s="1164"/>
      <c r="AY23" s="1165"/>
      <c r="AZ23" s="1154" t="s">
        <v>387</v>
      </c>
      <c r="BA23" s="1155"/>
      <c r="BB23" s="1155"/>
      <c r="BC23" s="1155"/>
      <c r="BD23" s="1156"/>
      <c r="BE23" s="253"/>
      <c r="BF23" s="253"/>
      <c r="BG23" s="253"/>
      <c r="BH23" s="253"/>
      <c r="BI23" s="253"/>
      <c r="BJ23" s="253"/>
      <c r="BK23" s="253"/>
      <c r="BL23" s="253"/>
      <c r="BM23" s="253"/>
      <c r="BN23" s="253"/>
      <c r="BO23" s="253"/>
      <c r="BP23" s="253"/>
      <c r="BQ23" s="262">
        <v>17</v>
      </c>
      <c r="BR23" s="263"/>
      <c r="BS23" s="1105"/>
      <c r="BT23" s="1106"/>
      <c r="BU23" s="1106"/>
      <c r="BV23" s="1106"/>
      <c r="BW23" s="1106"/>
      <c r="BX23" s="1106"/>
      <c r="BY23" s="1106"/>
      <c r="BZ23" s="1106"/>
      <c r="CA23" s="1106"/>
      <c r="CB23" s="1106"/>
      <c r="CC23" s="1106"/>
      <c r="CD23" s="1106"/>
      <c r="CE23" s="1106"/>
      <c r="CF23" s="1106"/>
      <c r="CG23" s="1107"/>
      <c r="CH23" s="1080"/>
      <c r="CI23" s="1081"/>
      <c r="CJ23" s="1081"/>
      <c r="CK23" s="1081"/>
      <c r="CL23" s="1082"/>
      <c r="CM23" s="1080"/>
      <c r="CN23" s="1081"/>
      <c r="CO23" s="1081"/>
      <c r="CP23" s="1081"/>
      <c r="CQ23" s="1082"/>
      <c r="CR23" s="1080"/>
      <c r="CS23" s="1081"/>
      <c r="CT23" s="1081"/>
      <c r="CU23" s="1081"/>
      <c r="CV23" s="1082"/>
      <c r="CW23" s="1080"/>
      <c r="CX23" s="1081"/>
      <c r="CY23" s="1081"/>
      <c r="CZ23" s="1081"/>
      <c r="DA23" s="1082"/>
      <c r="DB23" s="1080"/>
      <c r="DC23" s="1081"/>
      <c r="DD23" s="1081"/>
      <c r="DE23" s="1081"/>
      <c r="DF23" s="1082"/>
      <c r="DG23" s="1080"/>
      <c r="DH23" s="1081"/>
      <c r="DI23" s="1081"/>
      <c r="DJ23" s="1081"/>
      <c r="DK23" s="1082"/>
      <c r="DL23" s="1080"/>
      <c r="DM23" s="1081"/>
      <c r="DN23" s="1081"/>
      <c r="DO23" s="1081"/>
      <c r="DP23" s="1082"/>
      <c r="DQ23" s="1080"/>
      <c r="DR23" s="1081"/>
      <c r="DS23" s="1081"/>
      <c r="DT23" s="1081"/>
      <c r="DU23" s="1082"/>
      <c r="DV23" s="1083"/>
      <c r="DW23" s="1084"/>
      <c r="DX23" s="1084"/>
      <c r="DY23" s="1084"/>
      <c r="DZ23" s="1085"/>
      <c r="EA23" s="254"/>
    </row>
    <row r="24" spans="1:131" s="255" customFormat="1" ht="26.25" customHeight="1" x14ac:dyDescent="0.15">
      <c r="A24" s="1153" t="s">
        <v>388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5"/>
      <c r="BT24" s="1106"/>
      <c r="BU24" s="1106"/>
      <c r="BV24" s="1106"/>
      <c r="BW24" s="1106"/>
      <c r="BX24" s="1106"/>
      <c r="BY24" s="1106"/>
      <c r="BZ24" s="1106"/>
      <c r="CA24" s="1106"/>
      <c r="CB24" s="1106"/>
      <c r="CC24" s="1106"/>
      <c r="CD24" s="1106"/>
      <c r="CE24" s="1106"/>
      <c r="CF24" s="1106"/>
      <c r="CG24" s="1107"/>
      <c r="CH24" s="1080"/>
      <c r="CI24" s="1081"/>
      <c r="CJ24" s="1081"/>
      <c r="CK24" s="1081"/>
      <c r="CL24" s="1082"/>
      <c r="CM24" s="1080"/>
      <c r="CN24" s="1081"/>
      <c r="CO24" s="1081"/>
      <c r="CP24" s="1081"/>
      <c r="CQ24" s="1082"/>
      <c r="CR24" s="1080"/>
      <c r="CS24" s="1081"/>
      <c r="CT24" s="1081"/>
      <c r="CU24" s="1081"/>
      <c r="CV24" s="1082"/>
      <c r="CW24" s="1080"/>
      <c r="CX24" s="1081"/>
      <c r="CY24" s="1081"/>
      <c r="CZ24" s="1081"/>
      <c r="DA24" s="1082"/>
      <c r="DB24" s="1080"/>
      <c r="DC24" s="1081"/>
      <c r="DD24" s="1081"/>
      <c r="DE24" s="1081"/>
      <c r="DF24" s="1082"/>
      <c r="DG24" s="1080"/>
      <c r="DH24" s="1081"/>
      <c r="DI24" s="1081"/>
      <c r="DJ24" s="1081"/>
      <c r="DK24" s="1082"/>
      <c r="DL24" s="1080"/>
      <c r="DM24" s="1081"/>
      <c r="DN24" s="1081"/>
      <c r="DO24" s="1081"/>
      <c r="DP24" s="1082"/>
      <c r="DQ24" s="1080"/>
      <c r="DR24" s="1081"/>
      <c r="DS24" s="1081"/>
      <c r="DT24" s="1081"/>
      <c r="DU24" s="1082"/>
      <c r="DV24" s="1083"/>
      <c r="DW24" s="1084"/>
      <c r="DX24" s="1084"/>
      <c r="DY24" s="1084"/>
      <c r="DZ24" s="1085"/>
      <c r="EA24" s="254"/>
    </row>
    <row r="25" spans="1:131" s="247" customFormat="1" ht="26.25" customHeight="1" thickBot="1" x14ac:dyDescent="0.2">
      <c r="A25" s="1152" t="s">
        <v>389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5"/>
      <c r="BT25" s="1106"/>
      <c r="BU25" s="1106"/>
      <c r="BV25" s="1106"/>
      <c r="BW25" s="1106"/>
      <c r="BX25" s="1106"/>
      <c r="BY25" s="1106"/>
      <c r="BZ25" s="1106"/>
      <c r="CA25" s="1106"/>
      <c r="CB25" s="1106"/>
      <c r="CC25" s="1106"/>
      <c r="CD25" s="1106"/>
      <c r="CE25" s="1106"/>
      <c r="CF25" s="1106"/>
      <c r="CG25" s="1107"/>
      <c r="CH25" s="1080"/>
      <c r="CI25" s="1081"/>
      <c r="CJ25" s="1081"/>
      <c r="CK25" s="1081"/>
      <c r="CL25" s="1082"/>
      <c r="CM25" s="1080"/>
      <c r="CN25" s="1081"/>
      <c r="CO25" s="1081"/>
      <c r="CP25" s="1081"/>
      <c r="CQ25" s="1082"/>
      <c r="CR25" s="1080"/>
      <c r="CS25" s="1081"/>
      <c r="CT25" s="1081"/>
      <c r="CU25" s="1081"/>
      <c r="CV25" s="1082"/>
      <c r="CW25" s="1080"/>
      <c r="CX25" s="1081"/>
      <c r="CY25" s="1081"/>
      <c r="CZ25" s="1081"/>
      <c r="DA25" s="1082"/>
      <c r="DB25" s="1080"/>
      <c r="DC25" s="1081"/>
      <c r="DD25" s="1081"/>
      <c r="DE25" s="1081"/>
      <c r="DF25" s="1082"/>
      <c r="DG25" s="1080"/>
      <c r="DH25" s="1081"/>
      <c r="DI25" s="1081"/>
      <c r="DJ25" s="1081"/>
      <c r="DK25" s="1082"/>
      <c r="DL25" s="1080"/>
      <c r="DM25" s="1081"/>
      <c r="DN25" s="1081"/>
      <c r="DO25" s="1081"/>
      <c r="DP25" s="1082"/>
      <c r="DQ25" s="1080"/>
      <c r="DR25" s="1081"/>
      <c r="DS25" s="1081"/>
      <c r="DT25" s="1081"/>
      <c r="DU25" s="1082"/>
      <c r="DV25" s="1083"/>
      <c r="DW25" s="1084"/>
      <c r="DX25" s="1084"/>
      <c r="DY25" s="1084"/>
      <c r="DZ25" s="1085"/>
      <c r="EA25" s="246"/>
    </row>
    <row r="26" spans="1:131" s="247" customFormat="1" ht="26.25" customHeight="1" x14ac:dyDescent="0.15">
      <c r="A26" s="1086" t="s">
        <v>366</v>
      </c>
      <c r="B26" s="1087"/>
      <c r="C26" s="1087"/>
      <c r="D26" s="1087"/>
      <c r="E26" s="1087"/>
      <c r="F26" s="1087"/>
      <c r="G26" s="1087"/>
      <c r="H26" s="1087"/>
      <c r="I26" s="1087"/>
      <c r="J26" s="1087"/>
      <c r="K26" s="1087"/>
      <c r="L26" s="1087"/>
      <c r="M26" s="1087"/>
      <c r="N26" s="1087"/>
      <c r="O26" s="1087"/>
      <c r="P26" s="1088"/>
      <c r="Q26" s="1092" t="s">
        <v>390</v>
      </c>
      <c r="R26" s="1093"/>
      <c r="S26" s="1093"/>
      <c r="T26" s="1093"/>
      <c r="U26" s="1094"/>
      <c r="V26" s="1092" t="s">
        <v>391</v>
      </c>
      <c r="W26" s="1093"/>
      <c r="X26" s="1093"/>
      <c r="Y26" s="1093"/>
      <c r="Z26" s="1094"/>
      <c r="AA26" s="1092" t="s">
        <v>392</v>
      </c>
      <c r="AB26" s="1093"/>
      <c r="AC26" s="1093"/>
      <c r="AD26" s="1093"/>
      <c r="AE26" s="1093"/>
      <c r="AF26" s="1148" t="s">
        <v>393</v>
      </c>
      <c r="AG26" s="1099"/>
      <c r="AH26" s="1099"/>
      <c r="AI26" s="1099"/>
      <c r="AJ26" s="1149"/>
      <c r="AK26" s="1093" t="s">
        <v>394</v>
      </c>
      <c r="AL26" s="1093"/>
      <c r="AM26" s="1093"/>
      <c r="AN26" s="1093"/>
      <c r="AO26" s="1094"/>
      <c r="AP26" s="1092" t="s">
        <v>395</v>
      </c>
      <c r="AQ26" s="1093"/>
      <c r="AR26" s="1093"/>
      <c r="AS26" s="1093"/>
      <c r="AT26" s="1094"/>
      <c r="AU26" s="1092" t="s">
        <v>396</v>
      </c>
      <c r="AV26" s="1093"/>
      <c r="AW26" s="1093"/>
      <c r="AX26" s="1093"/>
      <c r="AY26" s="1094"/>
      <c r="AZ26" s="1092" t="s">
        <v>397</v>
      </c>
      <c r="BA26" s="1093"/>
      <c r="BB26" s="1093"/>
      <c r="BC26" s="1093"/>
      <c r="BD26" s="1094"/>
      <c r="BE26" s="1092" t="s">
        <v>373</v>
      </c>
      <c r="BF26" s="1093"/>
      <c r="BG26" s="1093"/>
      <c r="BH26" s="1093"/>
      <c r="BI26" s="1108"/>
      <c r="BJ26" s="252"/>
      <c r="BK26" s="252"/>
      <c r="BL26" s="252"/>
      <c r="BM26" s="252"/>
      <c r="BN26" s="252"/>
      <c r="BO26" s="265"/>
      <c r="BP26" s="265"/>
      <c r="BQ26" s="262">
        <v>20</v>
      </c>
      <c r="BR26" s="263"/>
      <c r="BS26" s="1105"/>
      <c r="BT26" s="1106"/>
      <c r="BU26" s="1106"/>
      <c r="BV26" s="1106"/>
      <c r="BW26" s="1106"/>
      <c r="BX26" s="1106"/>
      <c r="BY26" s="1106"/>
      <c r="BZ26" s="1106"/>
      <c r="CA26" s="1106"/>
      <c r="CB26" s="1106"/>
      <c r="CC26" s="1106"/>
      <c r="CD26" s="1106"/>
      <c r="CE26" s="1106"/>
      <c r="CF26" s="1106"/>
      <c r="CG26" s="1107"/>
      <c r="CH26" s="1080"/>
      <c r="CI26" s="1081"/>
      <c r="CJ26" s="1081"/>
      <c r="CK26" s="1081"/>
      <c r="CL26" s="1082"/>
      <c r="CM26" s="1080"/>
      <c r="CN26" s="1081"/>
      <c r="CO26" s="1081"/>
      <c r="CP26" s="1081"/>
      <c r="CQ26" s="1082"/>
      <c r="CR26" s="1080"/>
      <c r="CS26" s="1081"/>
      <c r="CT26" s="1081"/>
      <c r="CU26" s="1081"/>
      <c r="CV26" s="1082"/>
      <c r="CW26" s="1080"/>
      <c r="CX26" s="1081"/>
      <c r="CY26" s="1081"/>
      <c r="CZ26" s="1081"/>
      <c r="DA26" s="1082"/>
      <c r="DB26" s="1080"/>
      <c r="DC26" s="1081"/>
      <c r="DD26" s="1081"/>
      <c r="DE26" s="1081"/>
      <c r="DF26" s="1082"/>
      <c r="DG26" s="1080"/>
      <c r="DH26" s="1081"/>
      <c r="DI26" s="1081"/>
      <c r="DJ26" s="1081"/>
      <c r="DK26" s="1082"/>
      <c r="DL26" s="1080"/>
      <c r="DM26" s="1081"/>
      <c r="DN26" s="1081"/>
      <c r="DO26" s="1081"/>
      <c r="DP26" s="1082"/>
      <c r="DQ26" s="1080"/>
      <c r="DR26" s="1081"/>
      <c r="DS26" s="1081"/>
      <c r="DT26" s="1081"/>
      <c r="DU26" s="1082"/>
      <c r="DV26" s="1083"/>
      <c r="DW26" s="1084"/>
      <c r="DX26" s="1084"/>
      <c r="DY26" s="1084"/>
      <c r="DZ26" s="1085"/>
      <c r="EA26" s="246"/>
    </row>
    <row r="27" spans="1:131" s="247" customFormat="1" ht="26.25" customHeight="1" thickBot="1" x14ac:dyDescent="0.2">
      <c r="A27" s="1089"/>
      <c r="B27" s="1090"/>
      <c r="C27" s="1090"/>
      <c r="D27" s="1090"/>
      <c r="E27" s="1090"/>
      <c r="F27" s="1090"/>
      <c r="G27" s="1090"/>
      <c r="H27" s="1090"/>
      <c r="I27" s="1090"/>
      <c r="J27" s="1090"/>
      <c r="K27" s="1090"/>
      <c r="L27" s="1090"/>
      <c r="M27" s="1090"/>
      <c r="N27" s="1090"/>
      <c r="O27" s="1090"/>
      <c r="P27" s="1091"/>
      <c r="Q27" s="1095"/>
      <c r="R27" s="1096"/>
      <c r="S27" s="1096"/>
      <c r="T27" s="1096"/>
      <c r="U27" s="1097"/>
      <c r="V27" s="1095"/>
      <c r="W27" s="1096"/>
      <c r="X27" s="1096"/>
      <c r="Y27" s="1096"/>
      <c r="Z27" s="1097"/>
      <c r="AA27" s="1095"/>
      <c r="AB27" s="1096"/>
      <c r="AC27" s="1096"/>
      <c r="AD27" s="1096"/>
      <c r="AE27" s="1096"/>
      <c r="AF27" s="1150"/>
      <c r="AG27" s="1102"/>
      <c r="AH27" s="1102"/>
      <c r="AI27" s="1102"/>
      <c r="AJ27" s="1151"/>
      <c r="AK27" s="1096"/>
      <c r="AL27" s="1096"/>
      <c r="AM27" s="1096"/>
      <c r="AN27" s="1096"/>
      <c r="AO27" s="1097"/>
      <c r="AP27" s="1095"/>
      <c r="AQ27" s="1096"/>
      <c r="AR27" s="1096"/>
      <c r="AS27" s="1096"/>
      <c r="AT27" s="1097"/>
      <c r="AU27" s="1095"/>
      <c r="AV27" s="1096"/>
      <c r="AW27" s="1096"/>
      <c r="AX27" s="1096"/>
      <c r="AY27" s="1097"/>
      <c r="AZ27" s="1095"/>
      <c r="BA27" s="1096"/>
      <c r="BB27" s="1096"/>
      <c r="BC27" s="1096"/>
      <c r="BD27" s="1097"/>
      <c r="BE27" s="1095"/>
      <c r="BF27" s="1096"/>
      <c r="BG27" s="1096"/>
      <c r="BH27" s="1096"/>
      <c r="BI27" s="1109"/>
      <c r="BJ27" s="252"/>
      <c r="BK27" s="252"/>
      <c r="BL27" s="252"/>
      <c r="BM27" s="252"/>
      <c r="BN27" s="252"/>
      <c r="BO27" s="265"/>
      <c r="BP27" s="265"/>
      <c r="BQ27" s="262">
        <v>21</v>
      </c>
      <c r="BR27" s="263"/>
      <c r="BS27" s="1105"/>
      <c r="BT27" s="1106"/>
      <c r="BU27" s="1106"/>
      <c r="BV27" s="1106"/>
      <c r="BW27" s="1106"/>
      <c r="BX27" s="1106"/>
      <c r="BY27" s="1106"/>
      <c r="BZ27" s="1106"/>
      <c r="CA27" s="1106"/>
      <c r="CB27" s="1106"/>
      <c r="CC27" s="1106"/>
      <c r="CD27" s="1106"/>
      <c r="CE27" s="1106"/>
      <c r="CF27" s="1106"/>
      <c r="CG27" s="1107"/>
      <c r="CH27" s="1080"/>
      <c r="CI27" s="1081"/>
      <c r="CJ27" s="1081"/>
      <c r="CK27" s="1081"/>
      <c r="CL27" s="1082"/>
      <c r="CM27" s="1080"/>
      <c r="CN27" s="1081"/>
      <c r="CO27" s="1081"/>
      <c r="CP27" s="1081"/>
      <c r="CQ27" s="1082"/>
      <c r="CR27" s="1080"/>
      <c r="CS27" s="1081"/>
      <c r="CT27" s="1081"/>
      <c r="CU27" s="1081"/>
      <c r="CV27" s="1082"/>
      <c r="CW27" s="1080"/>
      <c r="CX27" s="1081"/>
      <c r="CY27" s="1081"/>
      <c r="CZ27" s="1081"/>
      <c r="DA27" s="1082"/>
      <c r="DB27" s="1080"/>
      <c r="DC27" s="1081"/>
      <c r="DD27" s="1081"/>
      <c r="DE27" s="1081"/>
      <c r="DF27" s="1082"/>
      <c r="DG27" s="1080"/>
      <c r="DH27" s="1081"/>
      <c r="DI27" s="1081"/>
      <c r="DJ27" s="1081"/>
      <c r="DK27" s="1082"/>
      <c r="DL27" s="1080"/>
      <c r="DM27" s="1081"/>
      <c r="DN27" s="1081"/>
      <c r="DO27" s="1081"/>
      <c r="DP27" s="1082"/>
      <c r="DQ27" s="1080"/>
      <c r="DR27" s="1081"/>
      <c r="DS27" s="1081"/>
      <c r="DT27" s="1081"/>
      <c r="DU27" s="1082"/>
      <c r="DV27" s="1083"/>
      <c r="DW27" s="1084"/>
      <c r="DX27" s="1084"/>
      <c r="DY27" s="1084"/>
      <c r="DZ27" s="1085"/>
      <c r="EA27" s="246"/>
    </row>
    <row r="28" spans="1:131" s="247" customFormat="1" ht="26.25" customHeight="1" thickTop="1" x14ac:dyDescent="0.15">
      <c r="A28" s="266">
        <v>1</v>
      </c>
      <c r="B28" s="1139" t="s">
        <v>398</v>
      </c>
      <c r="C28" s="1140"/>
      <c r="D28" s="1140"/>
      <c r="E28" s="1140"/>
      <c r="F28" s="1140"/>
      <c r="G28" s="1140"/>
      <c r="H28" s="1140"/>
      <c r="I28" s="1140"/>
      <c r="J28" s="1140"/>
      <c r="K28" s="1140"/>
      <c r="L28" s="1140"/>
      <c r="M28" s="1140"/>
      <c r="N28" s="1140"/>
      <c r="O28" s="1140"/>
      <c r="P28" s="1141"/>
      <c r="Q28" s="1142">
        <v>1747</v>
      </c>
      <c r="R28" s="1143"/>
      <c r="S28" s="1143"/>
      <c r="T28" s="1143"/>
      <c r="U28" s="1143"/>
      <c r="V28" s="1143">
        <v>1728</v>
      </c>
      <c r="W28" s="1143"/>
      <c r="X28" s="1143"/>
      <c r="Y28" s="1143"/>
      <c r="Z28" s="1143"/>
      <c r="AA28" s="1143">
        <v>19</v>
      </c>
      <c r="AB28" s="1143"/>
      <c r="AC28" s="1143"/>
      <c r="AD28" s="1143"/>
      <c r="AE28" s="1144"/>
      <c r="AF28" s="1145">
        <v>19</v>
      </c>
      <c r="AG28" s="1143"/>
      <c r="AH28" s="1143"/>
      <c r="AI28" s="1143"/>
      <c r="AJ28" s="1146"/>
      <c r="AK28" s="1147">
        <v>150</v>
      </c>
      <c r="AL28" s="1135"/>
      <c r="AM28" s="1135"/>
      <c r="AN28" s="1135"/>
      <c r="AO28" s="1135"/>
      <c r="AP28" s="1135" t="s">
        <v>588</v>
      </c>
      <c r="AQ28" s="1135"/>
      <c r="AR28" s="1135"/>
      <c r="AS28" s="1135"/>
      <c r="AT28" s="1135"/>
      <c r="AU28" s="1135" t="s">
        <v>588</v>
      </c>
      <c r="AV28" s="1135"/>
      <c r="AW28" s="1135"/>
      <c r="AX28" s="1135"/>
      <c r="AY28" s="1135"/>
      <c r="AZ28" s="1136" t="s">
        <v>588</v>
      </c>
      <c r="BA28" s="1136"/>
      <c r="BB28" s="1136"/>
      <c r="BC28" s="1136"/>
      <c r="BD28" s="1136"/>
      <c r="BE28" s="1137"/>
      <c r="BF28" s="1137"/>
      <c r="BG28" s="1137"/>
      <c r="BH28" s="1137"/>
      <c r="BI28" s="1138"/>
      <c r="BJ28" s="252"/>
      <c r="BK28" s="252"/>
      <c r="BL28" s="252"/>
      <c r="BM28" s="252"/>
      <c r="BN28" s="252"/>
      <c r="BO28" s="265"/>
      <c r="BP28" s="265"/>
      <c r="BQ28" s="262">
        <v>22</v>
      </c>
      <c r="BR28" s="263"/>
      <c r="BS28" s="1105"/>
      <c r="BT28" s="1106"/>
      <c r="BU28" s="1106"/>
      <c r="BV28" s="1106"/>
      <c r="BW28" s="1106"/>
      <c r="BX28" s="1106"/>
      <c r="BY28" s="1106"/>
      <c r="BZ28" s="1106"/>
      <c r="CA28" s="1106"/>
      <c r="CB28" s="1106"/>
      <c r="CC28" s="1106"/>
      <c r="CD28" s="1106"/>
      <c r="CE28" s="1106"/>
      <c r="CF28" s="1106"/>
      <c r="CG28" s="1107"/>
      <c r="CH28" s="1080"/>
      <c r="CI28" s="1081"/>
      <c r="CJ28" s="1081"/>
      <c r="CK28" s="1081"/>
      <c r="CL28" s="1082"/>
      <c r="CM28" s="1080"/>
      <c r="CN28" s="1081"/>
      <c r="CO28" s="1081"/>
      <c r="CP28" s="1081"/>
      <c r="CQ28" s="1082"/>
      <c r="CR28" s="1080"/>
      <c r="CS28" s="1081"/>
      <c r="CT28" s="1081"/>
      <c r="CU28" s="1081"/>
      <c r="CV28" s="1082"/>
      <c r="CW28" s="1080"/>
      <c r="CX28" s="1081"/>
      <c r="CY28" s="1081"/>
      <c r="CZ28" s="1081"/>
      <c r="DA28" s="1082"/>
      <c r="DB28" s="1080"/>
      <c r="DC28" s="1081"/>
      <c r="DD28" s="1081"/>
      <c r="DE28" s="1081"/>
      <c r="DF28" s="1082"/>
      <c r="DG28" s="1080"/>
      <c r="DH28" s="1081"/>
      <c r="DI28" s="1081"/>
      <c r="DJ28" s="1081"/>
      <c r="DK28" s="1082"/>
      <c r="DL28" s="1080"/>
      <c r="DM28" s="1081"/>
      <c r="DN28" s="1081"/>
      <c r="DO28" s="1081"/>
      <c r="DP28" s="1082"/>
      <c r="DQ28" s="1080"/>
      <c r="DR28" s="1081"/>
      <c r="DS28" s="1081"/>
      <c r="DT28" s="1081"/>
      <c r="DU28" s="1082"/>
      <c r="DV28" s="1083"/>
      <c r="DW28" s="1084"/>
      <c r="DX28" s="1084"/>
      <c r="DY28" s="1084"/>
      <c r="DZ28" s="1085"/>
      <c r="EA28" s="246"/>
    </row>
    <row r="29" spans="1:131" s="247" customFormat="1" ht="26.25" customHeight="1" x14ac:dyDescent="0.15">
      <c r="A29" s="266">
        <v>2</v>
      </c>
      <c r="B29" s="1126" t="s">
        <v>399</v>
      </c>
      <c r="C29" s="1127"/>
      <c r="D29" s="1127"/>
      <c r="E29" s="1127"/>
      <c r="F29" s="1127"/>
      <c r="G29" s="1127"/>
      <c r="H29" s="1127"/>
      <c r="I29" s="1127"/>
      <c r="J29" s="1127"/>
      <c r="K29" s="1127"/>
      <c r="L29" s="1127"/>
      <c r="M29" s="1127"/>
      <c r="N29" s="1127"/>
      <c r="O29" s="1127"/>
      <c r="P29" s="1128"/>
      <c r="Q29" s="1132">
        <v>24</v>
      </c>
      <c r="R29" s="1133"/>
      <c r="S29" s="1133"/>
      <c r="T29" s="1133"/>
      <c r="U29" s="1133"/>
      <c r="V29" s="1133">
        <v>24</v>
      </c>
      <c r="W29" s="1133"/>
      <c r="X29" s="1133"/>
      <c r="Y29" s="1133"/>
      <c r="Z29" s="1133"/>
      <c r="AA29" s="1133" t="s">
        <v>588</v>
      </c>
      <c r="AB29" s="1133"/>
      <c r="AC29" s="1133"/>
      <c r="AD29" s="1133"/>
      <c r="AE29" s="1134"/>
      <c r="AF29" s="1110" t="s">
        <v>400</v>
      </c>
      <c r="AG29" s="1111"/>
      <c r="AH29" s="1111"/>
      <c r="AI29" s="1111"/>
      <c r="AJ29" s="1112"/>
      <c r="AK29" s="1069">
        <v>9</v>
      </c>
      <c r="AL29" s="1060"/>
      <c r="AM29" s="1060"/>
      <c r="AN29" s="1060"/>
      <c r="AO29" s="1060"/>
      <c r="AP29" s="1060" t="s">
        <v>588</v>
      </c>
      <c r="AQ29" s="1060"/>
      <c r="AR29" s="1060"/>
      <c r="AS29" s="1060"/>
      <c r="AT29" s="1060"/>
      <c r="AU29" s="1060" t="s">
        <v>588</v>
      </c>
      <c r="AV29" s="1060"/>
      <c r="AW29" s="1060"/>
      <c r="AX29" s="1060"/>
      <c r="AY29" s="1060"/>
      <c r="AZ29" s="1131" t="s">
        <v>588</v>
      </c>
      <c r="BA29" s="1131"/>
      <c r="BB29" s="1131"/>
      <c r="BC29" s="1131"/>
      <c r="BD29" s="1131"/>
      <c r="BE29" s="1071"/>
      <c r="BF29" s="1071"/>
      <c r="BG29" s="1071"/>
      <c r="BH29" s="1071"/>
      <c r="BI29" s="1072"/>
      <c r="BJ29" s="252"/>
      <c r="BK29" s="252"/>
      <c r="BL29" s="252"/>
      <c r="BM29" s="252"/>
      <c r="BN29" s="252"/>
      <c r="BO29" s="265"/>
      <c r="BP29" s="265"/>
      <c r="BQ29" s="262">
        <v>23</v>
      </c>
      <c r="BR29" s="263"/>
      <c r="BS29" s="1105"/>
      <c r="BT29" s="1106"/>
      <c r="BU29" s="1106"/>
      <c r="BV29" s="1106"/>
      <c r="BW29" s="1106"/>
      <c r="BX29" s="1106"/>
      <c r="BY29" s="1106"/>
      <c r="BZ29" s="1106"/>
      <c r="CA29" s="1106"/>
      <c r="CB29" s="1106"/>
      <c r="CC29" s="1106"/>
      <c r="CD29" s="1106"/>
      <c r="CE29" s="1106"/>
      <c r="CF29" s="1106"/>
      <c r="CG29" s="1107"/>
      <c r="CH29" s="1080"/>
      <c r="CI29" s="1081"/>
      <c r="CJ29" s="1081"/>
      <c r="CK29" s="1081"/>
      <c r="CL29" s="1082"/>
      <c r="CM29" s="1080"/>
      <c r="CN29" s="1081"/>
      <c r="CO29" s="1081"/>
      <c r="CP29" s="1081"/>
      <c r="CQ29" s="1082"/>
      <c r="CR29" s="1080"/>
      <c r="CS29" s="1081"/>
      <c r="CT29" s="1081"/>
      <c r="CU29" s="1081"/>
      <c r="CV29" s="1082"/>
      <c r="CW29" s="1080"/>
      <c r="CX29" s="1081"/>
      <c r="CY29" s="1081"/>
      <c r="CZ29" s="1081"/>
      <c r="DA29" s="1082"/>
      <c r="DB29" s="1080"/>
      <c r="DC29" s="1081"/>
      <c r="DD29" s="1081"/>
      <c r="DE29" s="1081"/>
      <c r="DF29" s="1082"/>
      <c r="DG29" s="1080"/>
      <c r="DH29" s="1081"/>
      <c r="DI29" s="1081"/>
      <c r="DJ29" s="1081"/>
      <c r="DK29" s="1082"/>
      <c r="DL29" s="1080"/>
      <c r="DM29" s="1081"/>
      <c r="DN29" s="1081"/>
      <c r="DO29" s="1081"/>
      <c r="DP29" s="1082"/>
      <c r="DQ29" s="1080"/>
      <c r="DR29" s="1081"/>
      <c r="DS29" s="1081"/>
      <c r="DT29" s="1081"/>
      <c r="DU29" s="1082"/>
      <c r="DV29" s="1083"/>
      <c r="DW29" s="1084"/>
      <c r="DX29" s="1084"/>
      <c r="DY29" s="1084"/>
      <c r="DZ29" s="1085"/>
      <c r="EA29" s="246"/>
    </row>
    <row r="30" spans="1:131" s="247" customFormat="1" ht="26.25" customHeight="1" x14ac:dyDescent="0.15">
      <c r="A30" s="266">
        <v>3</v>
      </c>
      <c r="B30" s="1126" t="s">
        <v>401</v>
      </c>
      <c r="C30" s="1127"/>
      <c r="D30" s="1127"/>
      <c r="E30" s="1127"/>
      <c r="F30" s="1127"/>
      <c r="G30" s="1127"/>
      <c r="H30" s="1127"/>
      <c r="I30" s="1127"/>
      <c r="J30" s="1127"/>
      <c r="K30" s="1127"/>
      <c r="L30" s="1127"/>
      <c r="M30" s="1127"/>
      <c r="N30" s="1127"/>
      <c r="O30" s="1127"/>
      <c r="P30" s="1128"/>
      <c r="Q30" s="1132">
        <v>1432</v>
      </c>
      <c r="R30" s="1133"/>
      <c r="S30" s="1133"/>
      <c r="T30" s="1133"/>
      <c r="U30" s="1133"/>
      <c r="V30" s="1133">
        <v>1393</v>
      </c>
      <c r="W30" s="1133"/>
      <c r="X30" s="1133"/>
      <c r="Y30" s="1133"/>
      <c r="Z30" s="1133"/>
      <c r="AA30" s="1133">
        <v>39</v>
      </c>
      <c r="AB30" s="1133"/>
      <c r="AC30" s="1133"/>
      <c r="AD30" s="1133"/>
      <c r="AE30" s="1134"/>
      <c r="AF30" s="1110">
        <v>39</v>
      </c>
      <c r="AG30" s="1111"/>
      <c r="AH30" s="1111"/>
      <c r="AI30" s="1111"/>
      <c r="AJ30" s="1112"/>
      <c r="AK30" s="1069">
        <v>202</v>
      </c>
      <c r="AL30" s="1060"/>
      <c r="AM30" s="1060"/>
      <c r="AN30" s="1060"/>
      <c r="AO30" s="1060"/>
      <c r="AP30" s="1060" t="s">
        <v>588</v>
      </c>
      <c r="AQ30" s="1060"/>
      <c r="AR30" s="1060"/>
      <c r="AS30" s="1060"/>
      <c r="AT30" s="1060"/>
      <c r="AU30" s="1060" t="s">
        <v>588</v>
      </c>
      <c r="AV30" s="1060"/>
      <c r="AW30" s="1060"/>
      <c r="AX30" s="1060"/>
      <c r="AY30" s="1060"/>
      <c r="AZ30" s="1131" t="s">
        <v>588</v>
      </c>
      <c r="BA30" s="1131"/>
      <c r="BB30" s="1131"/>
      <c r="BC30" s="1131"/>
      <c r="BD30" s="1131"/>
      <c r="BE30" s="1071"/>
      <c r="BF30" s="1071"/>
      <c r="BG30" s="1071"/>
      <c r="BH30" s="1071"/>
      <c r="BI30" s="1072"/>
      <c r="BJ30" s="252"/>
      <c r="BK30" s="252"/>
      <c r="BL30" s="252"/>
      <c r="BM30" s="252"/>
      <c r="BN30" s="252"/>
      <c r="BO30" s="265"/>
      <c r="BP30" s="265"/>
      <c r="BQ30" s="262">
        <v>24</v>
      </c>
      <c r="BR30" s="263"/>
      <c r="BS30" s="1105"/>
      <c r="BT30" s="1106"/>
      <c r="BU30" s="1106"/>
      <c r="BV30" s="1106"/>
      <c r="BW30" s="1106"/>
      <c r="BX30" s="1106"/>
      <c r="BY30" s="1106"/>
      <c r="BZ30" s="1106"/>
      <c r="CA30" s="1106"/>
      <c r="CB30" s="1106"/>
      <c r="CC30" s="1106"/>
      <c r="CD30" s="1106"/>
      <c r="CE30" s="1106"/>
      <c r="CF30" s="1106"/>
      <c r="CG30" s="1107"/>
      <c r="CH30" s="1080"/>
      <c r="CI30" s="1081"/>
      <c r="CJ30" s="1081"/>
      <c r="CK30" s="1081"/>
      <c r="CL30" s="1082"/>
      <c r="CM30" s="1080"/>
      <c r="CN30" s="1081"/>
      <c r="CO30" s="1081"/>
      <c r="CP30" s="1081"/>
      <c r="CQ30" s="1082"/>
      <c r="CR30" s="1080"/>
      <c r="CS30" s="1081"/>
      <c r="CT30" s="1081"/>
      <c r="CU30" s="1081"/>
      <c r="CV30" s="1082"/>
      <c r="CW30" s="1080"/>
      <c r="CX30" s="1081"/>
      <c r="CY30" s="1081"/>
      <c r="CZ30" s="1081"/>
      <c r="DA30" s="1082"/>
      <c r="DB30" s="1080"/>
      <c r="DC30" s="1081"/>
      <c r="DD30" s="1081"/>
      <c r="DE30" s="1081"/>
      <c r="DF30" s="1082"/>
      <c r="DG30" s="1080"/>
      <c r="DH30" s="1081"/>
      <c r="DI30" s="1081"/>
      <c r="DJ30" s="1081"/>
      <c r="DK30" s="1082"/>
      <c r="DL30" s="1080"/>
      <c r="DM30" s="1081"/>
      <c r="DN30" s="1081"/>
      <c r="DO30" s="1081"/>
      <c r="DP30" s="1082"/>
      <c r="DQ30" s="1080"/>
      <c r="DR30" s="1081"/>
      <c r="DS30" s="1081"/>
      <c r="DT30" s="1081"/>
      <c r="DU30" s="1082"/>
      <c r="DV30" s="1083"/>
      <c r="DW30" s="1084"/>
      <c r="DX30" s="1084"/>
      <c r="DY30" s="1084"/>
      <c r="DZ30" s="1085"/>
      <c r="EA30" s="246"/>
    </row>
    <row r="31" spans="1:131" s="247" customFormat="1" ht="26.25" customHeight="1" x14ac:dyDescent="0.15">
      <c r="A31" s="266">
        <v>4</v>
      </c>
      <c r="B31" s="1126" t="s">
        <v>402</v>
      </c>
      <c r="C31" s="1127"/>
      <c r="D31" s="1127"/>
      <c r="E31" s="1127"/>
      <c r="F31" s="1127"/>
      <c r="G31" s="1127"/>
      <c r="H31" s="1127"/>
      <c r="I31" s="1127"/>
      <c r="J31" s="1127"/>
      <c r="K31" s="1127"/>
      <c r="L31" s="1127"/>
      <c r="M31" s="1127"/>
      <c r="N31" s="1127"/>
      <c r="O31" s="1127"/>
      <c r="P31" s="1128"/>
      <c r="Q31" s="1132">
        <v>237</v>
      </c>
      <c r="R31" s="1133"/>
      <c r="S31" s="1133"/>
      <c r="T31" s="1133"/>
      <c r="U31" s="1133"/>
      <c r="V31" s="1133">
        <v>237</v>
      </c>
      <c r="W31" s="1133"/>
      <c r="X31" s="1133"/>
      <c r="Y31" s="1133"/>
      <c r="Z31" s="1133"/>
      <c r="AA31" s="1133" t="s">
        <v>588</v>
      </c>
      <c r="AB31" s="1133"/>
      <c r="AC31" s="1133"/>
      <c r="AD31" s="1133"/>
      <c r="AE31" s="1134"/>
      <c r="AF31" s="1110" t="s">
        <v>400</v>
      </c>
      <c r="AG31" s="1111"/>
      <c r="AH31" s="1111"/>
      <c r="AI31" s="1111"/>
      <c r="AJ31" s="1112"/>
      <c r="AK31" s="1069">
        <v>71</v>
      </c>
      <c r="AL31" s="1060"/>
      <c r="AM31" s="1060"/>
      <c r="AN31" s="1060"/>
      <c r="AO31" s="1060"/>
      <c r="AP31" s="1060" t="s">
        <v>588</v>
      </c>
      <c r="AQ31" s="1060"/>
      <c r="AR31" s="1060"/>
      <c r="AS31" s="1060"/>
      <c r="AT31" s="1060"/>
      <c r="AU31" s="1060" t="s">
        <v>588</v>
      </c>
      <c r="AV31" s="1060"/>
      <c r="AW31" s="1060"/>
      <c r="AX31" s="1060"/>
      <c r="AY31" s="1060"/>
      <c r="AZ31" s="1131" t="s">
        <v>588</v>
      </c>
      <c r="BA31" s="1131"/>
      <c r="BB31" s="1131"/>
      <c r="BC31" s="1131"/>
      <c r="BD31" s="1131"/>
      <c r="BE31" s="1071"/>
      <c r="BF31" s="1071"/>
      <c r="BG31" s="1071"/>
      <c r="BH31" s="1071"/>
      <c r="BI31" s="1072"/>
      <c r="BJ31" s="252"/>
      <c r="BK31" s="252"/>
      <c r="BL31" s="252"/>
      <c r="BM31" s="252"/>
      <c r="BN31" s="252"/>
      <c r="BO31" s="265"/>
      <c r="BP31" s="265"/>
      <c r="BQ31" s="262">
        <v>25</v>
      </c>
      <c r="BR31" s="263"/>
      <c r="BS31" s="1105"/>
      <c r="BT31" s="1106"/>
      <c r="BU31" s="1106"/>
      <c r="BV31" s="1106"/>
      <c r="BW31" s="1106"/>
      <c r="BX31" s="1106"/>
      <c r="BY31" s="1106"/>
      <c r="BZ31" s="1106"/>
      <c r="CA31" s="1106"/>
      <c r="CB31" s="1106"/>
      <c r="CC31" s="1106"/>
      <c r="CD31" s="1106"/>
      <c r="CE31" s="1106"/>
      <c r="CF31" s="1106"/>
      <c r="CG31" s="1107"/>
      <c r="CH31" s="1080"/>
      <c r="CI31" s="1081"/>
      <c r="CJ31" s="1081"/>
      <c r="CK31" s="1081"/>
      <c r="CL31" s="1082"/>
      <c r="CM31" s="1080"/>
      <c r="CN31" s="1081"/>
      <c r="CO31" s="1081"/>
      <c r="CP31" s="1081"/>
      <c r="CQ31" s="1082"/>
      <c r="CR31" s="1080"/>
      <c r="CS31" s="1081"/>
      <c r="CT31" s="1081"/>
      <c r="CU31" s="1081"/>
      <c r="CV31" s="1082"/>
      <c r="CW31" s="1080"/>
      <c r="CX31" s="1081"/>
      <c r="CY31" s="1081"/>
      <c r="CZ31" s="1081"/>
      <c r="DA31" s="1082"/>
      <c r="DB31" s="1080"/>
      <c r="DC31" s="1081"/>
      <c r="DD31" s="1081"/>
      <c r="DE31" s="1081"/>
      <c r="DF31" s="1082"/>
      <c r="DG31" s="1080"/>
      <c r="DH31" s="1081"/>
      <c r="DI31" s="1081"/>
      <c r="DJ31" s="1081"/>
      <c r="DK31" s="1082"/>
      <c r="DL31" s="1080"/>
      <c r="DM31" s="1081"/>
      <c r="DN31" s="1081"/>
      <c r="DO31" s="1081"/>
      <c r="DP31" s="1082"/>
      <c r="DQ31" s="1080"/>
      <c r="DR31" s="1081"/>
      <c r="DS31" s="1081"/>
      <c r="DT31" s="1081"/>
      <c r="DU31" s="1082"/>
      <c r="DV31" s="1083"/>
      <c r="DW31" s="1084"/>
      <c r="DX31" s="1084"/>
      <c r="DY31" s="1084"/>
      <c r="DZ31" s="1085"/>
      <c r="EA31" s="246"/>
    </row>
    <row r="32" spans="1:131" s="247" customFormat="1" ht="26.25" customHeight="1" x14ac:dyDescent="0.15">
      <c r="A32" s="266">
        <v>5</v>
      </c>
      <c r="B32" s="1126" t="s">
        <v>403</v>
      </c>
      <c r="C32" s="1127"/>
      <c r="D32" s="1127"/>
      <c r="E32" s="1127"/>
      <c r="F32" s="1127"/>
      <c r="G32" s="1127"/>
      <c r="H32" s="1127"/>
      <c r="I32" s="1127"/>
      <c r="J32" s="1127"/>
      <c r="K32" s="1127"/>
      <c r="L32" s="1127"/>
      <c r="M32" s="1127"/>
      <c r="N32" s="1127"/>
      <c r="O32" s="1127"/>
      <c r="P32" s="1128"/>
      <c r="Q32" s="1132">
        <v>609</v>
      </c>
      <c r="R32" s="1133"/>
      <c r="S32" s="1133"/>
      <c r="T32" s="1133"/>
      <c r="U32" s="1133"/>
      <c r="V32" s="1133">
        <v>607</v>
      </c>
      <c r="W32" s="1133"/>
      <c r="X32" s="1133"/>
      <c r="Y32" s="1133"/>
      <c r="Z32" s="1133"/>
      <c r="AA32" s="1133">
        <v>2</v>
      </c>
      <c r="AB32" s="1133"/>
      <c r="AC32" s="1133"/>
      <c r="AD32" s="1133"/>
      <c r="AE32" s="1134"/>
      <c r="AF32" s="1110" t="s">
        <v>404</v>
      </c>
      <c r="AG32" s="1111"/>
      <c r="AH32" s="1111"/>
      <c r="AI32" s="1111"/>
      <c r="AJ32" s="1112"/>
      <c r="AK32" s="1069">
        <v>274</v>
      </c>
      <c r="AL32" s="1060"/>
      <c r="AM32" s="1060"/>
      <c r="AN32" s="1060"/>
      <c r="AO32" s="1060"/>
      <c r="AP32" s="1060">
        <v>4308</v>
      </c>
      <c r="AQ32" s="1060"/>
      <c r="AR32" s="1060"/>
      <c r="AS32" s="1060"/>
      <c r="AT32" s="1060"/>
      <c r="AU32" s="1060">
        <v>3998</v>
      </c>
      <c r="AV32" s="1060"/>
      <c r="AW32" s="1060"/>
      <c r="AX32" s="1060"/>
      <c r="AY32" s="1060"/>
      <c r="AZ32" s="1131" t="s">
        <v>589</v>
      </c>
      <c r="BA32" s="1131"/>
      <c r="BB32" s="1131"/>
      <c r="BC32" s="1131"/>
      <c r="BD32" s="1131"/>
      <c r="BE32" s="1071" t="s">
        <v>405</v>
      </c>
      <c r="BF32" s="1071"/>
      <c r="BG32" s="1071"/>
      <c r="BH32" s="1071"/>
      <c r="BI32" s="1072"/>
      <c r="BJ32" s="252"/>
      <c r="BK32" s="252"/>
      <c r="BL32" s="252"/>
      <c r="BM32" s="252"/>
      <c r="BN32" s="252"/>
      <c r="BO32" s="265"/>
      <c r="BP32" s="265"/>
      <c r="BQ32" s="262">
        <v>26</v>
      </c>
      <c r="BR32" s="263"/>
      <c r="BS32" s="1105"/>
      <c r="BT32" s="1106"/>
      <c r="BU32" s="1106"/>
      <c r="BV32" s="1106"/>
      <c r="BW32" s="1106"/>
      <c r="BX32" s="1106"/>
      <c r="BY32" s="1106"/>
      <c r="BZ32" s="1106"/>
      <c r="CA32" s="1106"/>
      <c r="CB32" s="1106"/>
      <c r="CC32" s="1106"/>
      <c r="CD32" s="1106"/>
      <c r="CE32" s="1106"/>
      <c r="CF32" s="1106"/>
      <c r="CG32" s="1107"/>
      <c r="CH32" s="1080"/>
      <c r="CI32" s="1081"/>
      <c r="CJ32" s="1081"/>
      <c r="CK32" s="1081"/>
      <c r="CL32" s="1082"/>
      <c r="CM32" s="1080"/>
      <c r="CN32" s="1081"/>
      <c r="CO32" s="1081"/>
      <c r="CP32" s="1081"/>
      <c r="CQ32" s="1082"/>
      <c r="CR32" s="1080"/>
      <c r="CS32" s="1081"/>
      <c r="CT32" s="1081"/>
      <c r="CU32" s="1081"/>
      <c r="CV32" s="1082"/>
      <c r="CW32" s="1080"/>
      <c r="CX32" s="1081"/>
      <c r="CY32" s="1081"/>
      <c r="CZ32" s="1081"/>
      <c r="DA32" s="1082"/>
      <c r="DB32" s="1080"/>
      <c r="DC32" s="1081"/>
      <c r="DD32" s="1081"/>
      <c r="DE32" s="1081"/>
      <c r="DF32" s="1082"/>
      <c r="DG32" s="1080"/>
      <c r="DH32" s="1081"/>
      <c r="DI32" s="1081"/>
      <c r="DJ32" s="1081"/>
      <c r="DK32" s="1082"/>
      <c r="DL32" s="1080"/>
      <c r="DM32" s="1081"/>
      <c r="DN32" s="1081"/>
      <c r="DO32" s="1081"/>
      <c r="DP32" s="1082"/>
      <c r="DQ32" s="1080"/>
      <c r="DR32" s="1081"/>
      <c r="DS32" s="1081"/>
      <c r="DT32" s="1081"/>
      <c r="DU32" s="1082"/>
      <c r="DV32" s="1083"/>
      <c r="DW32" s="1084"/>
      <c r="DX32" s="1084"/>
      <c r="DY32" s="1084"/>
      <c r="DZ32" s="1085"/>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104</v>
      </c>
      <c r="R33" s="1133"/>
      <c r="S33" s="1133"/>
      <c r="T33" s="1133"/>
      <c r="U33" s="1133"/>
      <c r="V33" s="1133">
        <v>104</v>
      </c>
      <c r="W33" s="1133"/>
      <c r="X33" s="1133"/>
      <c r="Y33" s="1133"/>
      <c r="Z33" s="1133"/>
      <c r="AA33" s="1133" t="s">
        <v>588</v>
      </c>
      <c r="AB33" s="1133"/>
      <c r="AC33" s="1133"/>
      <c r="AD33" s="1133"/>
      <c r="AE33" s="1134"/>
      <c r="AF33" s="1110" t="s">
        <v>407</v>
      </c>
      <c r="AG33" s="1111"/>
      <c r="AH33" s="1111"/>
      <c r="AI33" s="1111"/>
      <c r="AJ33" s="1112"/>
      <c r="AK33" s="1069">
        <v>72</v>
      </c>
      <c r="AL33" s="1060"/>
      <c r="AM33" s="1060"/>
      <c r="AN33" s="1060"/>
      <c r="AO33" s="1060"/>
      <c r="AP33" s="1060">
        <v>668</v>
      </c>
      <c r="AQ33" s="1060"/>
      <c r="AR33" s="1060"/>
      <c r="AS33" s="1060"/>
      <c r="AT33" s="1060"/>
      <c r="AU33" s="1060">
        <v>668</v>
      </c>
      <c r="AV33" s="1060"/>
      <c r="AW33" s="1060"/>
      <c r="AX33" s="1060"/>
      <c r="AY33" s="1060"/>
      <c r="AZ33" s="1131" t="s">
        <v>590</v>
      </c>
      <c r="BA33" s="1131"/>
      <c r="BB33" s="1131"/>
      <c r="BC33" s="1131"/>
      <c r="BD33" s="1131"/>
      <c r="BE33" s="1071" t="s">
        <v>408</v>
      </c>
      <c r="BF33" s="1071"/>
      <c r="BG33" s="1071"/>
      <c r="BH33" s="1071"/>
      <c r="BI33" s="1072"/>
      <c r="BJ33" s="252"/>
      <c r="BK33" s="252"/>
      <c r="BL33" s="252"/>
      <c r="BM33" s="252"/>
      <c r="BN33" s="252"/>
      <c r="BO33" s="265"/>
      <c r="BP33" s="265"/>
      <c r="BQ33" s="262">
        <v>27</v>
      </c>
      <c r="BR33" s="263"/>
      <c r="BS33" s="1105"/>
      <c r="BT33" s="1106"/>
      <c r="BU33" s="1106"/>
      <c r="BV33" s="1106"/>
      <c r="BW33" s="1106"/>
      <c r="BX33" s="1106"/>
      <c r="BY33" s="1106"/>
      <c r="BZ33" s="1106"/>
      <c r="CA33" s="1106"/>
      <c r="CB33" s="1106"/>
      <c r="CC33" s="1106"/>
      <c r="CD33" s="1106"/>
      <c r="CE33" s="1106"/>
      <c r="CF33" s="1106"/>
      <c r="CG33" s="1107"/>
      <c r="CH33" s="1080"/>
      <c r="CI33" s="1081"/>
      <c r="CJ33" s="1081"/>
      <c r="CK33" s="1081"/>
      <c r="CL33" s="1082"/>
      <c r="CM33" s="1080"/>
      <c r="CN33" s="1081"/>
      <c r="CO33" s="1081"/>
      <c r="CP33" s="1081"/>
      <c r="CQ33" s="1082"/>
      <c r="CR33" s="1080"/>
      <c r="CS33" s="1081"/>
      <c r="CT33" s="1081"/>
      <c r="CU33" s="1081"/>
      <c r="CV33" s="1082"/>
      <c r="CW33" s="1080"/>
      <c r="CX33" s="1081"/>
      <c r="CY33" s="1081"/>
      <c r="CZ33" s="1081"/>
      <c r="DA33" s="1082"/>
      <c r="DB33" s="1080"/>
      <c r="DC33" s="1081"/>
      <c r="DD33" s="1081"/>
      <c r="DE33" s="1081"/>
      <c r="DF33" s="1082"/>
      <c r="DG33" s="1080"/>
      <c r="DH33" s="1081"/>
      <c r="DI33" s="1081"/>
      <c r="DJ33" s="1081"/>
      <c r="DK33" s="1082"/>
      <c r="DL33" s="1080"/>
      <c r="DM33" s="1081"/>
      <c r="DN33" s="1081"/>
      <c r="DO33" s="1081"/>
      <c r="DP33" s="1082"/>
      <c r="DQ33" s="1080"/>
      <c r="DR33" s="1081"/>
      <c r="DS33" s="1081"/>
      <c r="DT33" s="1081"/>
      <c r="DU33" s="1082"/>
      <c r="DV33" s="1083"/>
      <c r="DW33" s="1084"/>
      <c r="DX33" s="1084"/>
      <c r="DY33" s="1084"/>
      <c r="DZ33" s="1085"/>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10"/>
      <c r="AG34" s="1111"/>
      <c r="AH34" s="1111"/>
      <c r="AI34" s="1111"/>
      <c r="AJ34" s="1112"/>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071"/>
      <c r="BF34" s="1071"/>
      <c r="BG34" s="1071"/>
      <c r="BH34" s="1071"/>
      <c r="BI34" s="1072"/>
      <c r="BJ34" s="252"/>
      <c r="BK34" s="252"/>
      <c r="BL34" s="252"/>
      <c r="BM34" s="252"/>
      <c r="BN34" s="252"/>
      <c r="BO34" s="265"/>
      <c r="BP34" s="265"/>
      <c r="BQ34" s="262">
        <v>28</v>
      </c>
      <c r="BR34" s="263"/>
      <c r="BS34" s="1105"/>
      <c r="BT34" s="1106"/>
      <c r="BU34" s="1106"/>
      <c r="BV34" s="1106"/>
      <c r="BW34" s="1106"/>
      <c r="BX34" s="1106"/>
      <c r="BY34" s="1106"/>
      <c r="BZ34" s="1106"/>
      <c r="CA34" s="1106"/>
      <c r="CB34" s="1106"/>
      <c r="CC34" s="1106"/>
      <c r="CD34" s="1106"/>
      <c r="CE34" s="1106"/>
      <c r="CF34" s="1106"/>
      <c r="CG34" s="1107"/>
      <c r="CH34" s="1080"/>
      <c r="CI34" s="1081"/>
      <c r="CJ34" s="1081"/>
      <c r="CK34" s="1081"/>
      <c r="CL34" s="1082"/>
      <c r="CM34" s="1080"/>
      <c r="CN34" s="1081"/>
      <c r="CO34" s="1081"/>
      <c r="CP34" s="1081"/>
      <c r="CQ34" s="1082"/>
      <c r="CR34" s="1080"/>
      <c r="CS34" s="1081"/>
      <c r="CT34" s="1081"/>
      <c r="CU34" s="1081"/>
      <c r="CV34" s="1082"/>
      <c r="CW34" s="1080"/>
      <c r="CX34" s="1081"/>
      <c r="CY34" s="1081"/>
      <c r="CZ34" s="1081"/>
      <c r="DA34" s="1082"/>
      <c r="DB34" s="1080"/>
      <c r="DC34" s="1081"/>
      <c r="DD34" s="1081"/>
      <c r="DE34" s="1081"/>
      <c r="DF34" s="1082"/>
      <c r="DG34" s="1080"/>
      <c r="DH34" s="1081"/>
      <c r="DI34" s="1081"/>
      <c r="DJ34" s="1081"/>
      <c r="DK34" s="1082"/>
      <c r="DL34" s="1080"/>
      <c r="DM34" s="1081"/>
      <c r="DN34" s="1081"/>
      <c r="DO34" s="1081"/>
      <c r="DP34" s="1082"/>
      <c r="DQ34" s="1080"/>
      <c r="DR34" s="1081"/>
      <c r="DS34" s="1081"/>
      <c r="DT34" s="1081"/>
      <c r="DU34" s="1082"/>
      <c r="DV34" s="1083"/>
      <c r="DW34" s="1084"/>
      <c r="DX34" s="1084"/>
      <c r="DY34" s="1084"/>
      <c r="DZ34" s="1085"/>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10"/>
      <c r="AG35" s="1111"/>
      <c r="AH35" s="1111"/>
      <c r="AI35" s="1111"/>
      <c r="AJ35" s="1112"/>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071"/>
      <c r="BF35" s="1071"/>
      <c r="BG35" s="1071"/>
      <c r="BH35" s="1071"/>
      <c r="BI35" s="1072"/>
      <c r="BJ35" s="252"/>
      <c r="BK35" s="252"/>
      <c r="BL35" s="252"/>
      <c r="BM35" s="252"/>
      <c r="BN35" s="252"/>
      <c r="BO35" s="265"/>
      <c r="BP35" s="265"/>
      <c r="BQ35" s="262">
        <v>29</v>
      </c>
      <c r="BR35" s="263"/>
      <c r="BS35" s="1105"/>
      <c r="BT35" s="1106"/>
      <c r="BU35" s="1106"/>
      <c r="BV35" s="1106"/>
      <c r="BW35" s="1106"/>
      <c r="BX35" s="1106"/>
      <c r="BY35" s="1106"/>
      <c r="BZ35" s="1106"/>
      <c r="CA35" s="1106"/>
      <c r="CB35" s="1106"/>
      <c r="CC35" s="1106"/>
      <c r="CD35" s="1106"/>
      <c r="CE35" s="1106"/>
      <c r="CF35" s="1106"/>
      <c r="CG35" s="1107"/>
      <c r="CH35" s="1080"/>
      <c r="CI35" s="1081"/>
      <c r="CJ35" s="1081"/>
      <c r="CK35" s="1081"/>
      <c r="CL35" s="1082"/>
      <c r="CM35" s="1080"/>
      <c r="CN35" s="1081"/>
      <c r="CO35" s="1081"/>
      <c r="CP35" s="1081"/>
      <c r="CQ35" s="1082"/>
      <c r="CR35" s="1080"/>
      <c r="CS35" s="1081"/>
      <c r="CT35" s="1081"/>
      <c r="CU35" s="1081"/>
      <c r="CV35" s="1082"/>
      <c r="CW35" s="1080"/>
      <c r="CX35" s="1081"/>
      <c r="CY35" s="1081"/>
      <c r="CZ35" s="1081"/>
      <c r="DA35" s="1082"/>
      <c r="DB35" s="1080"/>
      <c r="DC35" s="1081"/>
      <c r="DD35" s="1081"/>
      <c r="DE35" s="1081"/>
      <c r="DF35" s="1082"/>
      <c r="DG35" s="1080"/>
      <c r="DH35" s="1081"/>
      <c r="DI35" s="1081"/>
      <c r="DJ35" s="1081"/>
      <c r="DK35" s="1082"/>
      <c r="DL35" s="1080"/>
      <c r="DM35" s="1081"/>
      <c r="DN35" s="1081"/>
      <c r="DO35" s="1081"/>
      <c r="DP35" s="1082"/>
      <c r="DQ35" s="1080"/>
      <c r="DR35" s="1081"/>
      <c r="DS35" s="1081"/>
      <c r="DT35" s="1081"/>
      <c r="DU35" s="1082"/>
      <c r="DV35" s="1083"/>
      <c r="DW35" s="1084"/>
      <c r="DX35" s="1084"/>
      <c r="DY35" s="1084"/>
      <c r="DZ35" s="1085"/>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10"/>
      <c r="AG36" s="1111"/>
      <c r="AH36" s="1111"/>
      <c r="AI36" s="1111"/>
      <c r="AJ36" s="1112"/>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071"/>
      <c r="BF36" s="1071"/>
      <c r="BG36" s="1071"/>
      <c r="BH36" s="1071"/>
      <c r="BI36" s="1072"/>
      <c r="BJ36" s="252"/>
      <c r="BK36" s="252"/>
      <c r="BL36" s="252"/>
      <c r="BM36" s="252"/>
      <c r="BN36" s="252"/>
      <c r="BO36" s="265"/>
      <c r="BP36" s="265"/>
      <c r="BQ36" s="262">
        <v>30</v>
      </c>
      <c r="BR36" s="263"/>
      <c r="BS36" s="1105"/>
      <c r="BT36" s="1106"/>
      <c r="BU36" s="1106"/>
      <c r="BV36" s="1106"/>
      <c r="BW36" s="1106"/>
      <c r="BX36" s="1106"/>
      <c r="BY36" s="1106"/>
      <c r="BZ36" s="1106"/>
      <c r="CA36" s="1106"/>
      <c r="CB36" s="1106"/>
      <c r="CC36" s="1106"/>
      <c r="CD36" s="1106"/>
      <c r="CE36" s="1106"/>
      <c r="CF36" s="1106"/>
      <c r="CG36" s="1107"/>
      <c r="CH36" s="1080"/>
      <c r="CI36" s="1081"/>
      <c r="CJ36" s="1081"/>
      <c r="CK36" s="1081"/>
      <c r="CL36" s="1082"/>
      <c r="CM36" s="1080"/>
      <c r="CN36" s="1081"/>
      <c r="CO36" s="1081"/>
      <c r="CP36" s="1081"/>
      <c r="CQ36" s="1082"/>
      <c r="CR36" s="1080"/>
      <c r="CS36" s="1081"/>
      <c r="CT36" s="1081"/>
      <c r="CU36" s="1081"/>
      <c r="CV36" s="1082"/>
      <c r="CW36" s="1080"/>
      <c r="CX36" s="1081"/>
      <c r="CY36" s="1081"/>
      <c r="CZ36" s="1081"/>
      <c r="DA36" s="1082"/>
      <c r="DB36" s="1080"/>
      <c r="DC36" s="1081"/>
      <c r="DD36" s="1081"/>
      <c r="DE36" s="1081"/>
      <c r="DF36" s="1082"/>
      <c r="DG36" s="1080"/>
      <c r="DH36" s="1081"/>
      <c r="DI36" s="1081"/>
      <c r="DJ36" s="1081"/>
      <c r="DK36" s="1082"/>
      <c r="DL36" s="1080"/>
      <c r="DM36" s="1081"/>
      <c r="DN36" s="1081"/>
      <c r="DO36" s="1081"/>
      <c r="DP36" s="1082"/>
      <c r="DQ36" s="1080"/>
      <c r="DR36" s="1081"/>
      <c r="DS36" s="1081"/>
      <c r="DT36" s="1081"/>
      <c r="DU36" s="1082"/>
      <c r="DV36" s="1083"/>
      <c r="DW36" s="1084"/>
      <c r="DX36" s="1084"/>
      <c r="DY36" s="1084"/>
      <c r="DZ36" s="1085"/>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10"/>
      <c r="AG37" s="1111"/>
      <c r="AH37" s="1111"/>
      <c r="AI37" s="1111"/>
      <c r="AJ37" s="1112"/>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071"/>
      <c r="BF37" s="1071"/>
      <c r="BG37" s="1071"/>
      <c r="BH37" s="1071"/>
      <c r="BI37" s="1072"/>
      <c r="BJ37" s="252"/>
      <c r="BK37" s="252"/>
      <c r="BL37" s="252"/>
      <c r="BM37" s="252"/>
      <c r="BN37" s="252"/>
      <c r="BO37" s="265"/>
      <c r="BP37" s="265"/>
      <c r="BQ37" s="262">
        <v>31</v>
      </c>
      <c r="BR37" s="263"/>
      <c r="BS37" s="1105"/>
      <c r="BT37" s="1106"/>
      <c r="BU37" s="1106"/>
      <c r="BV37" s="1106"/>
      <c r="BW37" s="1106"/>
      <c r="BX37" s="1106"/>
      <c r="BY37" s="1106"/>
      <c r="BZ37" s="1106"/>
      <c r="CA37" s="1106"/>
      <c r="CB37" s="1106"/>
      <c r="CC37" s="1106"/>
      <c r="CD37" s="1106"/>
      <c r="CE37" s="1106"/>
      <c r="CF37" s="1106"/>
      <c r="CG37" s="1107"/>
      <c r="CH37" s="1080"/>
      <c r="CI37" s="1081"/>
      <c r="CJ37" s="1081"/>
      <c r="CK37" s="1081"/>
      <c r="CL37" s="1082"/>
      <c r="CM37" s="1080"/>
      <c r="CN37" s="1081"/>
      <c r="CO37" s="1081"/>
      <c r="CP37" s="1081"/>
      <c r="CQ37" s="1082"/>
      <c r="CR37" s="1080"/>
      <c r="CS37" s="1081"/>
      <c r="CT37" s="1081"/>
      <c r="CU37" s="1081"/>
      <c r="CV37" s="1082"/>
      <c r="CW37" s="1080"/>
      <c r="CX37" s="1081"/>
      <c r="CY37" s="1081"/>
      <c r="CZ37" s="1081"/>
      <c r="DA37" s="1082"/>
      <c r="DB37" s="1080"/>
      <c r="DC37" s="1081"/>
      <c r="DD37" s="1081"/>
      <c r="DE37" s="1081"/>
      <c r="DF37" s="1082"/>
      <c r="DG37" s="1080"/>
      <c r="DH37" s="1081"/>
      <c r="DI37" s="1081"/>
      <c r="DJ37" s="1081"/>
      <c r="DK37" s="1082"/>
      <c r="DL37" s="1080"/>
      <c r="DM37" s="1081"/>
      <c r="DN37" s="1081"/>
      <c r="DO37" s="1081"/>
      <c r="DP37" s="1082"/>
      <c r="DQ37" s="1080"/>
      <c r="DR37" s="1081"/>
      <c r="DS37" s="1081"/>
      <c r="DT37" s="1081"/>
      <c r="DU37" s="1082"/>
      <c r="DV37" s="1083"/>
      <c r="DW37" s="1084"/>
      <c r="DX37" s="1084"/>
      <c r="DY37" s="1084"/>
      <c r="DZ37" s="1085"/>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10"/>
      <c r="AG38" s="1111"/>
      <c r="AH38" s="1111"/>
      <c r="AI38" s="1111"/>
      <c r="AJ38" s="1112"/>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071"/>
      <c r="BF38" s="1071"/>
      <c r="BG38" s="1071"/>
      <c r="BH38" s="1071"/>
      <c r="BI38" s="1072"/>
      <c r="BJ38" s="252"/>
      <c r="BK38" s="252"/>
      <c r="BL38" s="252"/>
      <c r="BM38" s="252"/>
      <c r="BN38" s="252"/>
      <c r="BO38" s="265"/>
      <c r="BP38" s="265"/>
      <c r="BQ38" s="262">
        <v>32</v>
      </c>
      <c r="BR38" s="263"/>
      <c r="BS38" s="1105"/>
      <c r="BT38" s="1106"/>
      <c r="BU38" s="1106"/>
      <c r="BV38" s="1106"/>
      <c r="BW38" s="1106"/>
      <c r="BX38" s="1106"/>
      <c r="BY38" s="1106"/>
      <c r="BZ38" s="1106"/>
      <c r="CA38" s="1106"/>
      <c r="CB38" s="1106"/>
      <c r="CC38" s="1106"/>
      <c r="CD38" s="1106"/>
      <c r="CE38" s="1106"/>
      <c r="CF38" s="1106"/>
      <c r="CG38" s="1107"/>
      <c r="CH38" s="1080"/>
      <c r="CI38" s="1081"/>
      <c r="CJ38" s="1081"/>
      <c r="CK38" s="1081"/>
      <c r="CL38" s="1082"/>
      <c r="CM38" s="1080"/>
      <c r="CN38" s="1081"/>
      <c r="CO38" s="1081"/>
      <c r="CP38" s="1081"/>
      <c r="CQ38" s="1082"/>
      <c r="CR38" s="1080"/>
      <c r="CS38" s="1081"/>
      <c r="CT38" s="1081"/>
      <c r="CU38" s="1081"/>
      <c r="CV38" s="1082"/>
      <c r="CW38" s="1080"/>
      <c r="CX38" s="1081"/>
      <c r="CY38" s="1081"/>
      <c r="CZ38" s="1081"/>
      <c r="DA38" s="1082"/>
      <c r="DB38" s="1080"/>
      <c r="DC38" s="1081"/>
      <c r="DD38" s="1081"/>
      <c r="DE38" s="1081"/>
      <c r="DF38" s="1082"/>
      <c r="DG38" s="1080"/>
      <c r="DH38" s="1081"/>
      <c r="DI38" s="1081"/>
      <c r="DJ38" s="1081"/>
      <c r="DK38" s="1082"/>
      <c r="DL38" s="1080"/>
      <c r="DM38" s="1081"/>
      <c r="DN38" s="1081"/>
      <c r="DO38" s="1081"/>
      <c r="DP38" s="1082"/>
      <c r="DQ38" s="1080"/>
      <c r="DR38" s="1081"/>
      <c r="DS38" s="1081"/>
      <c r="DT38" s="1081"/>
      <c r="DU38" s="1082"/>
      <c r="DV38" s="1083"/>
      <c r="DW38" s="1084"/>
      <c r="DX38" s="1084"/>
      <c r="DY38" s="1084"/>
      <c r="DZ38" s="1085"/>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10"/>
      <c r="AG39" s="1111"/>
      <c r="AH39" s="1111"/>
      <c r="AI39" s="1111"/>
      <c r="AJ39" s="1112"/>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071"/>
      <c r="BF39" s="1071"/>
      <c r="BG39" s="1071"/>
      <c r="BH39" s="1071"/>
      <c r="BI39" s="1072"/>
      <c r="BJ39" s="252"/>
      <c r="BK39" s="252"/>
      <c r="BL39" s="252"/>
      <c r="BM39" s="252"/>
      <c r="BN39" s="252"/>
      <c r="BO39" s="265"/>
      <c r="BP39" s="265"/>
      <c r="BQ39" s="262">
        <v>33</v>
      </c>
      <c r="BR39" s="263"/>
      <c r="BS39" s="1105"/>
      <c r="BT39" s="1106"/>
      <c r="BU39" s="1106"/>
      <c r="BV39" s="1106"/>
      <c r="BW39" s="1106"/>
      <c r="BX39" s="1106"/>
      <c r="BY39" s="1106"/>
      <c r="BZ39" s="1106"/>
      <c r="CA39" s="1106"/>
      <c r="CB39" s="1106"/>
      <c r="CC39" s="1106"/>
      <c r="CD39" s="1106"/>
      <c r="CE39" s="1106"/>
      <c r="CF39" s="1106"/>
      <c r="CG39" s="1107"/>
      <c r="CH39" s="1080"/>
      <c r="CI39" s="1081"/>
      <c r="CJ39" s="1081"/>
      <c r="CK39" s="1081"/>
      <c r="CL39" s="1082"/>
      <c r="CM39" s="1080"/>
      <c r="CN39" s="1081"/>
      <c r="CO39" s="1081"/>
      <c r="CP39" s="1081"/>
      <c r="CQ39" s="1082"/>
      <c r="CR39" s="1080"/>
      <c r="CS39" s="1081"/>
      <c r="CT39" s="1081"/>
      <c r="CU39" s="1081"/>
      <c r="CV39" s="1082"/>
      <c r="CW39" s="1080"/>
      <c r="CX39" s="1081"/>
      <c r="CY39" s="1081"/>
      <c r="CZ39" s="1081"/>
      <c r="DA39" s="1082"/>
      <c r="DB39" s="1080"/>
      <c r="DC39" s="1081"/>
      <c r="DD39" s="1081"/>
      <c r="DE39" s="1081"/>
      <c r="DF39" s="1082"/>
      <c r="DG39" s="1080"/>
      <c r="DH39" s="1081"/>
      <c r="DI39" s="1081"/>
      <c r="DJ39" s="1081"/>
      <c r="DK39" s="1082"/>
      <c r="DL39" s="1080"/>
      <c r="DM39" s="1081"/>
      <c r="DN39" s="1081"/>
      <c r="DO39" s="1081"/>
      <c r="DP39" s="1082"/>
      <c r="DQ39" s="1080"/>
      <c r="DR39" s="1081"/>
      <c r="DS39" s="1081"/>
      <c r="DT39" s="1081"/>
      <c r="DU39" s="1082"/>
      <c r="DV39" s="1083"/>
      <c r="DW39" s="1084"/>
      <c r="DX39" s="1084"/>
      <c r="DY39" s="1084"/>
      <c r="DZ39" s="1085"/>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10"/>
      <c r="AG40" s="1111"/>
      <c r="AH40" s="1111"/>
      <c r="AI40" s="1111"/>
      <c r="AJ40" s="1112"/>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071"/>
      <c r="BF40" s="1071"/>
      <c r="BG40" s="1071"/>
      <c r="BH40" s="1071"/>
      <c r="BI40" s="1072"/>
      <c r="BJ40" s="252"/>
      <c r="BK40" s="252"/>
      <c r="BL40" s="252"/>
      <c r="BM40" s="252"/>
      <c r="BN40" s="252"/>
      <c r="BO40" s="265"/>
      <c r="BP40" s="265"/>
      <c r="BQ40" s="262">
        <v>34</v>
      </c>
      <c r="BR40" s="263"/>
      <c r="BS40" s="1105"/>
      <c r="BT40" s="1106"/>
      <c r="BU40" s="1106"/>
      <c r="BV40" s="1106"/>
      <c r="BW40" s="1106"/>
      <c r="BX40" s="1106"/>
      <c r="BY40" s="1106"/>
      <c r="BZ40" s="1106"/>
      <c r="CA40" s="1106"/>
      <c r="CB40" s="1106"/>
      <c r="CC40" s="1106"/>
      <c r="CD40" s="1106"/>
      <c r="CE40" s="1106"/>
      <c r="CF40" s="1106"/>
      <c r="CG40" s="1107"/>
      <c r="CH40" s="1080"/>
      <c r="CI40" s="1081"/>
      <c r="CJ40" s="1081"/>
      <c r="CK40" s="1081"/>
      <c r="CL40" s="1082"/>
      <c r="CM40" s="1080"/>
      <c r="CN40" s="1081"/>
      <c r="CO40" s="1081"/>
      <c r="CP40" s="1081"/>
      <c r="CQ40" s="1082"/>
      <c r="CR40" s="1080"/>
      <c r="CS40" s="1081"/>
      <c r="CT40" s="1081"/>
      <c r="CU40" s="1081"/>
      <c r="CV40" s="1082"/>
      <c r="CW40" s="1080"/>
      <c r="CX40" s="1081"/>
      <c r="CY40" s="1081"/>
      <c r="CZ40" s="1081"/>
      <c r="DA40" s="1082"/>
      <c r="DB40" s="1080"/>
      <c r="DC40" s="1081"/>
      <c r="DD40" s="1081"/>
      <c r="DE40" s="1081"/>
      <c r="DF40" s="1082"/>
      <c r="DG40" s="1080"/>
      <c r="DH40" s="1081"/>
      <c r="DI40" s="1081"/>
      <c r="DJ40" s="1081"/>
      <c r="DK40" s="1082"/>
      <c r="DL40" s="1080"/>
      <c r="DM40" s="1081"/>
      <c r="DN40" s="1081"/>
      <c r="DO40" s="1081"/>
      <c r="DP40" s="1082"/>
      <c r="DQ40" s="1080"/>
      <c r="DR40" s="1081"/>
      <c r="DS40" s="1081"/>
      <c r="DT40" s="1081"/>
      <c r="DU40" s="1082"/>
      <c r="DV40" s="1083"/>
      <c r="DW40" s="1084"/>
      <c r="DX40" s="1084"/>
      <c r="DY40" s="1084"/>
      <c r="DZ40" s="1085"/>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10"/>
      <c r="AG41" s="1111"/>
      <c r="AH41" s="1111"/>
      <c r="AI41" s="1111"/>
      <c r="AJ41" s="1112"/>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071"/>
      <c r="BF41" s="1071"/>
      <c r="BG41" s="1071"/>
      <c r="BH41" s="1071"/>
      <c r="BI41" s="1072"/>
      <c r="BJ41" s="252"/>
      <c r="BK41" s="252"/>
      <c r="BL41" s="252"/>
      <c r="BM41" s="252"/>
      <c r="BN41" s="252"/>
      <c r="BO41" s="265"/>
      <c r="BP41" s="265"/>
      <c r="BQ41" s="262">
        <v>35</v>
      </c>
      <c r="BR41" s="263"/>
      <c r="BS41" s="1105"/>
      <c r="BT41" s="1106"/>
      <c r="BU41" s="1106"/>
      <c r="BV41" s="1106"/>
      <c r="BW41" s="1106"/>
      <c r="BX41" s="1106"/>
      <c r="BY41" s="1106"/>
      <c r="BZ41" s="1106"/>
      <c r="CA41" s="1106"/>
      <c r="CB41" s="1106"/>
      <c r="CC41" s="1106"/>
      <c r="CD41" s="1106"/>
      <c r="CE41" s="1106"/>
      <c r="CF41" s="1106"/>
      <c r="CG41" s="1107"/>
      <c r="CH41" s="1080"/>
      <c r="CI41" s="1081"/>
      <c r="CJ41" s="1081"/>
      <c r="CK41" s="1081"/>
      <c r="CL41" s="1082"/>
      <c r="CM41" s="1080"/>
      <c r="CN41" s="1081"/>
      <c r="CO41" s="1081"/>
      <c r="CP41" s="1081"/>
      <c r="CQ41" s="1082"/>
      <c r="CR41" s="1080"/>
      <c r="CS41" s="1081"/>
      <c r="CT41" s="1081"/>
      <c r="CU41" s="1081"/>
      <c r="CV41" s="1082"/>
      <c r="CW41" s="1080"/>
      <c r="CX41" s="1081"/>
      <c r="CY41" s="1081"/>
      <c r="CZ41" s="1081"/>
      <c r="DA41" s="1082"/>
      <c r="DB41" s="1080"/>
      <c r="DC41" s="1081"/>
      <c r="DD41" s="1081"/>
      <c r="DE41" s="1081"/>
      <c r="DF41" s="1082"/>
      <c r="DG41" s="1080"/>
      <c r="DH41" s="1081"/>
      <c r="DI41" s="1081"/>
      <c r="DJ41" s="1081"/>
      <c r="DK41" s="1082"/>
      <c r="DL41" s="1080"/>
      <c r="DM41" s="1081"/>
      <c r="DN41" s="1081"/>
      <c r="DO41" s="1081"/>
      <c r="DP41" s="1082"/>
      <c r="DQ41" s="1080"/>
      <c r="DR41" s="1081"/>
      <c r="DS41" s="1081"/>
      <c r="DT41" s="1081"/>
      <c r="DU41" s="1082"/>
      <c r="DV41" s="1083"/>
      <c r="DW41" s="1084"/>
      <c r="DX41" s="1084"/>
      <c r="DY41" s="1084"/>
      <c r="DZ41" s="1085"/>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10"/>
      <c r="AG42" s="1111"/>
      <c r="AH42" s="1111"/>
      <c r="AI42" s="1111"/>
      <c r="AJ42" s="1112"/>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071"/>
      <c r="BF42" s="1071"/>
      <c r="BG42" s="1071"/>
      <c r="BH42" s="1071"/>
      <c r="BI42" s="1072"/>
      <c r="BJ42" s="252"/>
      <c r="BK42" s="252"/>
      <c r="BL42" s="252"/>
      <c r="BM42" s="252"/>
      <c r="BN42" s="252"/>
      <c r="BO42" s="265"/>
      <c r="BP42" s="265"/>
      <c r="BQ42" s="262">
        <v>36</v>
      </c>
      <c r="BR42" s="263"/>
      <c r="BS42" s="1105"/>
      <c r="BT42" s="1106"/>
      <c r="BU42" s="1106"/>
      <c r="BV42" s="1106"/>
      <c r="BW42" s="1106"/>
      <c r="BX42" s="1106"/>
      <c r="BY42" s="1106"/>
      <c r="BZ42" s="1106"/>
      <c r="CA42" s="1106"/>
      <c r="CB42" s="1106"/>
      <c r="CC42" s="1106"/>
      <c r="CD42" s="1106"/>
      <c r="CE42" s="1106"/>
      <c r="CF42" s="1106"/>
      <c r="CG42" s="1107"/>
      <c r="CH42" s="1080"/>
      <c r="CI42" s="1081"/>
      <c r="CJ42" s="1081"/>
      <c r="CK42" s="1081"/>
      <c r="CL42" s="1082"/>
      <c r="CM42" s="1080"/>
      <c r="CN42" s="1081"/>
      <c r="CO42" s="1081"/>
      <c r="CP42" s="1081"/>
      <c r="CQ42" s="1082"/>
      <c r="CR42" s="1080"/>
      <c r="CS42" s="1081"/>
      <c r="CT42" s="1081"/>
      <c r="CU42" s="1081"/>
      <c r="CV42" s="1082"/>
      <c r="CW42" s="1080"/>
      <c r="CX42" s="1081"/>
      <c r="CY42" s="1081"/>
      <c r="CZ42" s="1081"/>
      <c r="DA42" s="1082"/>
      <c r="DB42" s="1080"/>
      <c r="DC42" s="1081"/>
      <c r="DD42" s="1081"/>
      <c r="DE42" s="1081"/>
      <c r="DF42" s="1082"/>
      <c r="DG42" s="1080"/>
      <c r="DH42" s="1081"/>
      <c r="DI42" s="1081"/>
      <c r="DJ42" s="1081"/>
      <c r="DK42" s="1082"/>
      <c r="DL42" s="1080"/>
      <c r="DM42" s="1081"/>
      <c r="DN42" s="1081"/>
      <c r="DO42" s="1081"/>
      <c r="DP42" s="1082"/>
      <c r="DQ42" s="1080"/>
      <c r="DR42" s="1081"/>
      <c r="DS42" s="1081"/>
      <c r="DT42" s="1081"/>
      <c r="DU42" s="1082"/>
      <c r="DV42" s="1083"/>
      <c r="DW42" s="1084"/>
      <c r="DX42" s="1084"/>
      <c r="DY42" s="1084"/>
      <c r="DZ42" s="1085"/>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10"/>
      <c r="AG43" s="1111"/>
      <c r="AH43" s="1111"/>
      <c r="AI43" s="1111"/>
      <c r="AJ43" s="1112"/>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071"/>
      <c r="BF43" s="1071"/>
      <c r="BG43" s="1071"/>
      <c r="BH43" s="1071"/>
      <c r="BI43" s="1072"/>
      <c r="BJ43" s="252"/>
      <c r="BK43" s="252"/>
      <c r="BL43" s="252"/>
      <c r="BM43" s="252"/>
      <c r="BN43" s="252"/>
      <c r="BO43" s="265"/>
      <c r="BP43" s="265"/>
      <c r="BQ43" s="262">
        <v>37</v>
      </c>
      <c r="BR43" s="263"/>
      <c r="BS43" s="1105"/>
      <c r="BT43" s="1106"/>
      <c r="BU43" s="1106"/>
      <c r="BV43" s="1106"/>
      <c r="BW43" s="1106"/>
      <c r="BX43" s="1106"/>
      <c r="BY43" s="1106"/>
      <c r="BZ43" s="1106"/>
      <c r="CA43" s="1106"/>
      <c r="CB43" s="1106"/>
      <c r="CC43" s="1106"/>
      <c r="CD43" s="1106"/>
      <c r="CE43" s="1106"/>
      <c r="CF43" s="1106"/>
      <c r="CG43" s="1107"/>
      <c r="CH43" s="1080"/>
      <c r="CI43" s="1081"/>
      <c r="CJ43" s="1081"/>
      <c r="CK43" s="1081"/>
      <c r="CL43" s="1082"/>
      <c r="CM43" s="1080"/>
      <c r="CN43" s="1081"/>
      <c r="CO43" s="1081"/>
      <c r="CP43" s="1081"/>
      <c r="CQ43" s="1082"/>
      <c r="CR43" s="1080"/>
      <c r="CS43" s="1081"/>
      <c r="CT43" s="1081"/>
      <c r="CU43" s="1081"/>
      <c r="CV43" s="1082"/>
      <c r="CW43" s="1080"/>
      <c r="CX43" s="1081"/>
      <c r="CY43" s="1081"/>
      <c r="CZ43" s="1081"/>
      <c r="DA43" s="1082"/>
      <c r="DB43" s="1080"/>
      <c r="DC43" s="1081"/>
      <c r="DD43" s="1081"/>
      <c r="DE43" s="1081"/>
      <c r="DF43" s="1082"/>
      <c r="DG43" s="1080"/>
      <c r="DH43" s="1081"/>
      <c r="DI43" s="1081"/>
      <c r="DJ43" s="1081"/>
      <c r="DK43" s="1082"/>
      <c r="DL43" s="1080"/>
      <c r="DM43" s="1081"/>
      <c r="DN43" s="1081"/>
      <c r="DO43" s="1081"/>
      <c r="DP43" s="1082"/>
      <c r="DQ43" s="1080"/>
      <c r="DR43" s="1081"/>
      <c r="DS43" s="1081"/>
      <c r="DT43" s="1081"/>
      <c r="DU43" s="1082"/>
      <c r="DV43" s="1083"/>
      <c r="DW43" s="1084"/>
      <c r="DX43" s="1084"/>
      <c r="DY43" s="1084"/>
      <c r="DZ43" s="1085"/>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10"/>
      <c r="AG44" s="1111"/>
      <c r="AH44" s="1111"/>
      <c r="AI44" s="1111"/>
      <c r="AJ44" s="1112"/>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071"/>
      <c r="BF44" s="1071"/>
      <c r="BG44" s="1071"/>
      <c r="BH44" s="1071"/>
      <c r="BI44" s="1072"/>
      <c r="BJ44" s="252"/>
      <c r="BK44" s="252"/>
      <c r="BL44" s="252"/>
      <c r="BM44" s="252"/>
      <c r="BN44" s="252"/>
      <c r="BO44" s="265"/>
      <c r="BP44" s="265"/>
      <c r="BQ44" s="262">
        <v>38</v>
      </c>
      <c r="BR44" s="263"/>
      <c r="BS44" s="1105"/>
      <c r="BT44" s="1106"/>
      <c r="BU44" s="1106"/>
      <c r="BV44" s="1106"/>
      <c r="BW44" s="1106"/>
      <c r="BX44" s="1106"/>
      <c r="BY44" s="1106"/>
      <c r="BZ44" s="1106"/>
      <c r="CA44" s="1106"/>
      <c r="CB44" s="1106"/>
      <c r="CC44" s="1106"/>
      <c r="CD44" s="1106"/>
      <c r="CE44" s="1106"/>
      <c r="CF44" s="1106"/>
      <c r="CG44" s="1107"/>
      <c r="CH44" s="1080"/>
      <c r="CI44" s="1081"/>
      <c r="CJ44" s="1081"/>
      <c r="CK44" s="1081"/>
      <c r="CL44" s="1082"/>
      <c r="CM44" s="1080"/>
      <c r="CN44" s="1081"/>
      <c r="CO44" s="1081"/>
      <c r="CP44" s="1081"/>
      <c r="CQ44" s="1082"/>
      <c r="CR44" s="1080"/>
      <c r="CS44" s="1081"/>
      <c r="CT44" s="1081"/>
      <c r="CU44" s="1081"/>
      <c r="CV44" s="1082"/>
      <c r="CW44" s="1080"/>
      <c r="CX44" s="1081"/>
      <c r="CY44" s="1081"/>
      <c r="CZ44" s="1081"/>
      <c r="DA44" s="1082"/>
      <c r="DB44" s="1080"/>
      <c r="DC44" s="1081"/>
      <c r="DD44" s="1081"/>
      <c r="DE44" s="1081"/>
      <c r="DF44" s="1082"/>
      <c r="DG44" s="1080"/>
      <c r="DH44" s="1081"/>
      <c r="DI44" s="1081"/>
      <c r="DJ44" s="1081"/>
      <c r="DK44" s="1082"/>
      <c r="DL44" s="1080"/>
      <c r="DM44" s="1081"/>
      <c r="DN44" s="1081"/>
      <c r="DO44" s="1081"/>
      <c r="DP44" s="1082"/>
      <c r="DQ44" s="1080"/>
      <c r="DR44" s="1081"/>
      <c r="DS44" s="1081"/>
      <c r="DT44" s="1081"/>
      <c r="DU44" s="1082"/>
      <c r="DV44" s="1083"/>
      <c r="DW44" s="1084"/>
      <c r="DX44" s="1084"/>
      <c r="DY44" s="1084"/>
      <c r="DZ44" s="1085"/>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10"/>
      <c r="AG45" s="1111"/>
      <c r="AH45" s="1111"/>
      <c r="AI45" s="1111"/>
      <c r="AJ45" s="1112"/>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071"/>
      <c r="BF45" s="1071"/>
      <c r="BG45" s="1071"/>
      <c r="BH45" s="1071"/>
      <c r="BI45" s="1072"/>
      <c r="BJ45" s="252"/>
      <c r="BK45" s="252"/>
      <c r="BL45" s="252"/>
      <c r="BM45" s="252"/>
      <c r="BN45" s="252"/>
      <c r="BO45" s="265"/>
      <c r="BP45" s="265"/>
      <c r="BQ45" s="262">
        <v>39</v>
      </c>
      <c r="BR45" s="263"/>
      <c r="BS45" s="1105"/>
      <c r="BT45" s="1106"/>
      <c r="BU45" s="1106"/>
      <c r="BV45" s="1106"/>
      <c r="BW45" s="1106"/>
      <c r="BX45" s="1106"/>
      <c r="BY45" s="1106"/>
      <c r="BZ45" s="1106"/>
      <c r="CA45" s="1106"/>
      <c r="CB45" s="1106"/>
      <c r="CC45" s="1106"/>
      <c r="CD45" s="1106"/>
      <c r="CE45" s="1106"/>
      <c r="CF45" s="1106"/>
      <c r="CG45" s="1107"/>
      <c r="CH45" s="1080"/>
      <c r="CI45" s="1081"/>
      <c r="CJ45" s="1081"/>
      <c r="CK45" s="1081"/>
      <c r="CL45" s="1082"/>
      <c r="CM45" s="1080"/>
      <c r="CN45" s="1081"/>
      <c r="CO45" s="1081"/>
      <c r="CP45" s="1081"/>
      <c r="CQ45" s="1082"/>
      <c r="CR45" s="1080"/>
      <c r="CS45" s="1081"/>
      <c r="CT45" s="1081"/>
      <c r="CU45" s="1081"/>
      <c r="CV45" s="1082"/>
      <c r="CW45" s="1080"/>
      <c r="CX45" s="1081"/>
      <c r="CY45" s="1081"/>
      <c r="CZ45" s="1081"/>
      <c r="DA45" s="1082"/>
      <c r="DB45" s="1080"/>
      <c r="DC45" s="1081"/>
      <c r="DD45" s="1081"/>
      <c r="DE45" s="1081"/>
      <c r="DF45" s="1082"/>
      <c r="DG45" s="1080"/>
      <c r="DH45" s="1081"/>
      <c r="DI45" s="1081"/>
      <c r="DJ45" s="1081"/>
      <c r="DK45" s="1082"/>
      <c r="DL45" s="1080"/>
      <c r="DM45" s="1081"/>
      <c r="DN45" s="1081"/>
      <c r="DO45" s="1081"/>
      <c r="DP45" s="1082"/>
      <c r="DQ45" s="1080"/>
      <c r="DR45" s="1081"/>
      <c r="DS45" s="1081"/>
      <c r="DT45" s="1081"/>
      <c r="DU45" s="1082"/>
      <c r="DV45" s="1083"/>
      <c r="DW45" s="1084"/>
      <c r="DX45" s="1084"/>
      <c r="DY45" s="1084"/>
      <c r="DZ45" s="1085"/>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10"/>
      <c r="AG46" s="1111"/>
      <c r="AH46" s="1111"/>
      <c r="AI46" s="1111"/>
      <c r="AJ46" s="1112"/>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071"/>
      <c r="BF46" s="1071"/>
      <c r="BG46" s="1071"/>
      <c r="BH46" s="1071"/>
      <c r="BI46" s="1072"/>
      <c r="BJ46" s="252"/>
      <c r="BK46" s="252"/>
      <c r="BL46" s="252"/>
      <c r="BM46" s="252"/>
      <c r="BN46" s="252"/>
      <c r="BO46" s="265"/>
      <c r="BP46" s="265"/>
      <c r="BQ46" s="262">
        <v>40</v>
      </c>
      <c r="BR46" s="263"/>
      <c r="BS46" s="1105"/>
      <c r="BT46" s="1106"/>
      <c r="BU46" s="1106"/>
      <c r="BV46" s="1106"/>
      <c r="BW46" s="1106"/>
      <c r="BX46" s="1106"/>
      <c r="BY46" s="1106"/>
      <c r="BZ46" s="1106"/>
      <c r="CA46" s="1106"/>
      <c r="CB46" s="1106"/>
      <c r="CC46" s="1106"/>
      <c r="CD46" s="1106"/>
      <c r="CE46" s="1106"/>
      <c r="CF46" s="1106"/>
      <c r="CG46" s="1107"/>
      <c r="CH46" s="1080"/>
      <c r="CI46" s="1081"/>
      <c r="CJ46" s="1081"/>
      <c r="CK46" s="1081"/>
      <c r="CL46" s="1082"/>
      <c r="CM46" s="1080"/>
      <c r="CN46" s="1081"/>
      <c r="CO46" s="1081"/>
      <c r="CP46" s="1081"/>
      <c r="CQ46" s="1082"/>
      <c r="CR46" s="1080"/>
      <c r="CS46" s="1081"/>
      <c r="CT46" s="1081"/>
      <c r="CU46" s="1081"/>
      <c r="CV46" s="1082"/>
      <c r="CW46" s="1080"/>
      <c r="CX46" s="1081"/>
      <c r="CY46" s="1081"/>
      <c r="CZ46" s="1081"/>
      <c r="DA46" s="1082"/>
      <c r="DB46" s="1080"/>
      <c r="DC46" s="1081"/>
      <c r="DD46" s="1081"/>
      <c r="DE46" s="1081"/>
      <c r="DF46" s="1082"/>
      <c r="DG46" s="1080"/>
      <c r="DH46" s="1081"/>
      <c r="DI46" s="1081"/>
      <c r="DJ46" s="1081"/>
      <c r="DK46" s="1082"/>
      <c r="DL46" s="1080"/>
      <c r="DM46" s="1081"/>
      <c r="DN46" s="1081"/>
      <c r="DO46" s="1081"/>
      <c r="DP46" s="1082"/>
      <c r="DQ46" s="1080"/>
      <c r="DR46" s="1081"/>
      <c r="DS46" s="1081"/>
      <c r="DT46" s="1081"/>
      <c r="DU46" s="1082"/>
      <c r="DV46" s="1083"/>
      <c r="DW46" s="1084"/>
      <c r="DX46" s="1084"/>
      <c r="DY46" s="1084"/>
      <c r="DZ46" s="1085"/>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10"/>
      <c r="AG47" s="1111"/>
      <c r="AH47" s="1111"/>
      <c r="AI47" s="1111"/>
      <c r="AJ47" s="1112"/>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071"/>
      <c r="BF47" s="1071"/>
      <c r="BG47" s="1071"/>
      <c r="BH47" s="1071"/>
      <c r="BI47" s="1072"/>
      <c r="BJ47" s="252"/>
      <c r="BK47" s="252"/>
      <c r="BL47" s="252"/>
      <c r="BM47" s="252"/>
      <c r="BN47" s="252"/>
      <c r="BO47" s="265"/>
      <c r="BP47" s="265"/>
      <c r="BQ47" s="262">
        <v>41</v>
      </c>
      <c r="BR47" s="263"/>
      <c r="BS47" s="1105"/>
      <c r="BT47" s="1106"/>
      <c r="BU47" s="1106"/>
      <c r="BV47" s="1106"/>
      <c r="BW47" s="1106"/>
      <c r="BX47" s="1106"/>
      <c r="BY47" s="1106"/>
      <c r="BZ47" s="1106"/>
      <c r="CA47" s="1106"/>
      <c r="CB47" s="1106"/>
      <c r="CC47" s="1106"/>
      <c r="CD47" s="1106"/>
      <c r="CE47" s="1106"/>
      <c r="CF47" s="1106"/>
      <c r="CG47" s="1107"/>
      <c r="CH47" s="1080"/>
      <c r="CI47" s="1081"/>
      <c r="CJ47" s="1081"/>
      <c r="CK47" s="1081"/>
      <c r="CL47" s="1082"/>
      <c r="CM47" s="1080"/>
      <c r="CN47" s="1081"/>
      <c r="CO47" s="1081"/>
      <c r="CP47" s="1081"/>
      <c r="CQ47" s="1082"/>
      <c r="CR47" s="1080"/>
      <c r="CS47" s="1081"/>
      <c r="CT47" s="1081"/>
      <c r="CU47" s="1081"/>
      <c r="CV47" s="1082"/>
      <c r="CW47" s="1080"/>
      <c r="CX47" s="1081"/>
      <c r="CY47" s="1081"/>
      <c r="CZ47" s="1081"/>
      <c r="DA47" s="1082"/>
      <c r="DB47" s="1080"/>
      <c r="DC47" s="1081"/>
      <c r="DD47" s="1081"/>
      <c r="DE47" s="1081"/>
      <c r="DF47" s="1082"/>
      <c r="DG47" s="1080"/>
      <c r="DH47" s="1081"/>
      <c r="DI47" s="1081"/>
      <c r="DJ47" s="1081"/>
      <c r="DK47" s="1082"/>
      <c r="DL47" s="1080"/>
      <c r="DM47" s="1081"/>
      <c r="DN47" s="1081"/>
      <c r="DO47" s="1081"/>
      <c r="DP47" s="1082"/>
      <c r="DQ47" s="1080"/>
      <c r="DR47" s="1081"/>
      <c r="DS47" s="1081"/>
      <c r="DT47" s="1081"/>
      <c r="DU47" s="1082"/>
      <c r="DV47" s="1083"/>
      <c r="DW47" s="1084"/>
      <c r="DX47" s="1084"/>
      <c r="DY47" s="1084"/>
      <c r="DZ47" s="1085"/>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10"/>
      <c r="AG48" s="1111"/>
      <c r="AH48" s="1111"/>
      <c r="AI48" s="1111"/>
      <c r="AJ48" s="1112"/>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071"/>
      <c r="BF48" s="1071"/>
      <c r="BG48" s="1071"/>
      <c r="BH48" s="1071"/>
      <c r="BI48" s="1072"/>
      <c r="BJ48" s="252"/>
      <c r="BK48" s="252"/>
      <c r="BL48" s="252"/>
      <c r="BM48" s="252"/>
      <c r="BN48" s="252"/>
      <c r="BO48" s="265"/>
      <c r="BP48" s="265"/>
      <c r="BQ48" s="262">
        <v>42</v>
      </c>
      <c r="BR48" s="263"/>
      <c r="BS48" s="1105"/>
      <c r="BT48" s="1106"/>
      <c r="BU48" s="1106"/>
      <c r="BV48" s="1106"/>
      <c r="BW48" s="1106"/>
      <c r="BX48" s="1106"/>
      <c r="BY48" s="1106"/>
      <c r="BZ48" s="1106"/>
      <c r="CA48" s="1106"/>
      <c r="CB48" s="1106"/>
      <c r="CC48" s="1106"/>
      <c r="CD48" s="1106"/>
      <c r="CE48" s="1106"/>
      <c r="CF48" s="1106"/>
      <c r="CG48" s="1107"/>
      <c r="CH48" s="1080"/>
      <c r="CI48" s="1081"/>
      <c r="CJ48" s="1081"/>
      <c r="CK48" s="1081"/>
      <c r="CL48" s="1082"/>
      <c r="CM48" s="1080"/>
      <c r="CN48" s="1081"/>
      <c r="CO48" s="1081"/>
      <c r="CP48" s="1081"/>
      <c r="CQ48" s="1082"/>
      <c r="CR48" s="1080"/>
      <c r="CS48" s="1081"/>
      <c r="CT48" s="1081"/>
      <c r="CU48" s="1081"/>
      <c r="CV48" s="1082"/>
      <c r="CW48" s="1080"/>
      <c r="CX48" s="1081"/>
      <c r="CY48" s="1081"/>
      <c r="CZ48" s="1081"/>
      <c r="DA48" s="1082"/>
      <c r="DB48" s="1080"/>
      <c r="DC48" s="1081"/>
      <c r="DD48" s="1081"/>
      <c r="DE48" s="1081"/>
      <c r="DF48" s="1082"/>
      <c r="DG48" s="1080"/>
      <c r="DH48" s="1081"/>
      <c r="DI48" s="1081"/>
      <c r="DJ48" s="1081"/>
      <c r="DK48" s="1082"/>
      <c r="DL48" s="1080"/>
      <c r="DM48" s="1081"/>
      <c r="DN48" s="1081"/>
      <c r="DO48" s="1081"/>
      <c r="DP48" s="1082"/>
      <c r="DQ48" s="1080"/>
      <c r="DR48" s="1081"/>
      <c r="DS48" s="1081"/>
      <c r="DT48" s="1081"/>
      <c r="DU48" s="1082"/>
      <c r="DV48" s="1083"/>
      <c r="DW48" s="1084"/>
      <c r="DX48" s="1084"/>
      <c r="DY48" s="1084"/>
      <c r="DZ48" s="1085"/>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10"/>
      <c r="AG49" s="1111"/>
      <c r="AH49" s="1111"/>
      <c r="AI49" s="1111"/>
      <c r="AJ49" s="1112"/>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071"/>
      <c r="BF49" s="1071"/>
      <c r="BG49" s="1071"/>
      <c r="BH49" s="1071"/>
      <c r="BI49" s="1072"/>
      <c r="BJ49" s="252"/>
      <c r="BK49" s="252"/>
      <c r="BL49" s="252"/>
      <c r="BM49" s="252"/>
      <c r="BN49" s="252"/>
      <c r="BO49" s="265"/>
      <c r="BP49" s="265"/>
      <c r="BQ49" s="262">
        <v>43</v>
      </c>
      <c r="BR49" s="263"/>
      <c r="BS49" s="1105"/>
      <c r="BT49" s="1106"/>
      <c r="BU49" s="1106"/>
      <c r="BV49" s="1106"/>
      <c r="BW49" s="1106"/>
      <c r="BX49" s="1106"/>
      <c r="BY49" s="1106"/>
      <c r="BZ49" s="1106"/>
      <c r="CA49" s="1106"/>
      <c r="CB49" s="1106"/>
      <c r="CC49" s="1106"/>
      <c r="CD49" s="1106"/>
      <c r="CE49" s="1106"/>
      <c r="CF49" s="1106"/>
      <c r="CG49" s="1107"/>
      <c r="CH49" s="1080"/>
      <c r="CI49" s="1081"/>
      <c r="CJ49" s="1081"/>
      <c r="CK49" s="1081"/>
      <c r="CL49" s="1082"/>
      <c r="CM49" s="1080"/>
      <c r="CN49" s="1081"/>
      <c r="CO49" s="1081"/>
      <c r="CP49" s="1081"/>
      <c r="CQ49" s="1082"/>
      <c r="CR49" s="1080"/>
      <c r="CS49" s="1081"/>
      <c r="CT49" s="1081"/>
      <c r="CU49" s="1081"/>
      <c r="CV49" s="1082"/>
      <c r="CW49" s="1080"/>
      <c r="CX49" s="1081"/>
      <c r="CY49" s="1081"/>
      <c r="CZ49" s="1081"/>
      <c r="DA49" s="1082"/>
      <c r="DB49" s="1080"/>
      <c r="DC49" s="1081"/>
      <c r="DD49" s="1081"/>
      <c r="DE49" s="1081"/>
      <c r="DF49" s="1082"/>
      <c r="DG49" s="1080"/>
      <c r="DH49" s="1081"/>
      <c r="DI49" s="1081"/>
      <c r="DJ49" s="1081"/>
      <c r="DK49" s="1082"/>
      <c r="DL49" s="1080"/>
      <c r="DM49" s="1081"/>
      <c r="DN49" s="1081"/>
      <c r="DO49" s="1081"/>
      <c r="DP49" s="1082"/>
      <c r="DQ49" s="1080"/>
      <c r="DR49" s="1081"/>
      <c r="DS49" s="1081"/>
      <c r="DT49" s="1081"/>
      <c r="DU49" s="1082"/>
      <c r="DV49" s="1083"/>
      <c r="DW49" s="1084"/>
      <c r="DX49" s="1084"/>
      <c r="DY49" s="1084"/>
      <c r="DZ49" s="1085"/>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4"/>
      <c r="S50" s="1114"/>
      <c r="T50" s="1114"/>
      <c r="U50" s="1114"/>
      <c r="V50" s="1114"/>
      <c r="W50" s="1114"/>
      <c r="X50" s="1114"/>
      <c r="Y50" s="1114"/>
      <c r="Z50" s="1114"/>
      <c r="AA50" s="1114"/>
      <c r="AB50" s="1114"/>
      <c r="AC50" s="1114"/>
      <c r="AD50" s="1114"/>
      <c r="AE50" s="1130"/>
      <c r="AF50" s="1110"/>
      <c r="AG50" s="1111"/>
      <c r="AH50" s="1111"/>
      <c r="AI50" s="1111"/>
      <c r="AJ50" s="1112"/>
      <c r="AK50" s="1113"/>
      <c r="AL50" s="1114"/>
      <c r="AM50" s="1114"/>
      <c r="AN50" s="1114"/>
      <c r="AO50" s="1114"/>
      <c r="AP50" s="1114"/>
      <c r="AQ50" s="1114"/>
      <c r="AR50" s="1114"/>
      <c r="AS50" s="1114"/>
      <c r="AT50" s="1114"/>
      <c r="AU50" s="1114"/>
      <c r="AV50" s="1114"/>
      <c r="AW50" s="1114"/>
      <c r="AX50" s="1114"/>
      <c r="AY50" s="1114"/>
      <c r="AZ50" s="1115"/>
      <c r="BA50" s="1115"/>
      <c r="BB50" s="1115"/>
      <c r="BC50" s="1115"/>
      <c r="BD50" s="1115"/>
      <c r="BE50" s="1071"/>
      <c r="BF50" s="1071"/>
      <c r="BG50" s="1071"/>
      <c r="BH50" s="1071"/>
      <c r="BI50" s="1072"/>
      <c r="BJ50" s="252"/>
      <c r="BK50" s="252"/>
      <c r="BL50" s="252"/>
      <c r="BM50" s="252"/>
      <c r="BN50" s="252"/>
      <c r="BO50" s="265"/>
      <c r="BP50" s="265"/>
      <c r="BQ50" s="262">
        <v>44</v>
      </c>
      <c r="BR50" s="263"/>
      <c r="BS50" s="1105"/>
      <c r="BT50" s="1106"/>
      <c r="BU50" s="1106"/>
      <c r="BV50" s="1106"/>
      <c r="BW50" s="1106"/>
      <c r="BX50" s="1106"/>
      <c r="BY50" s="1106"/>
      <c r="BZ50" s="1106"/>
      <c r="CA50" s="1106"/>
      <c r="CB50" s="1106"/>
      <c r="CC50" s="1106"/>
      <c r="CD50" s="1106"/>
      <c r="CE50" s="1106"/>
      <c r="CF50" s="1106"/>
      <c r="CG50" s="1107"/>
      <c r="CH50" s="1080"/>
      <c r="CI50" s="1081"/>
      <c r="CJ50" s="1081"/>
      <c r="CK50" s="1081"/>
      <c r="CL50" s="1082"/>
      <c r="CM50" s="1080"/>
      <c r="CN50" s="1081"/>
      <c r="CO50" s="1081"/>
      <c r="CP50" s="1081"/>
      <c r="CQ50" s="1082"/>
      <c r="CR50" s="1080"/>
      <c r="CS50" s="1081"/>
      <c r="CT50" s="1081"/>
      <c r="CU50" s="1081"/>
      <c r="CV50" s="1082"/>
      <c r="CW50" s="1080"/>
      <c r="CX50" s="1081"/>
      <c r="CY50" s="1081"/>
      <c r="CZ50" s="1081"/>
      <c r="DA50" s="1082"/>
      <c r="DB50" s="1080"/>
      <c r="DC50" s="1081"/>
      <c r="DD50" s="1081"/>
      <c r="DE50" s="1081"/>
      <c r="DF50" s="1082"/>
      <c r="DG50" s="1080"/>
      <c r="DH50" s="1081"/>
      <c r="DI50" s="1081"/>
      <c r="DJ50" s="1081"/>
      <c r="DK50" s="1082"/>
      <c r="DL50" s="1080"/>
      <c r="DM50" s="1081"/>
      <c r="DN50" s="1081"/>
      <c r="DO50" s="1081"/>
      <c r="DP50" s="1082"/>
      <c r="DQ50" s="1080"/>
      <c r="DR50" s="1081"/>
      <c r="DS50" s="1081"/>
      <c r="DT50" s="1081"/>
      <c r="DU50" s="1082"/>
      <c r="DV50" s="1083"/>
      <c r="DW50" s="1084"/>
      <c r="DX50" s="1084"/>
      <c r="DY50" s="1084"/>
      <c r="DZ50" s="1085"/>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4"/>
      <c r="S51" s="1114"/>
      <c r="T51" s="1114"/>
      <c r="U51" s="1114"/>
      <c r="V51" s="1114"/>
      <c r="W51" s="1114"/>
      <c r="X51" s="1114"/>
      <c r="Y51" s="1114"/>
      <c r="Z51" s="1114"/>
      <c r="AA51" s="1114"/>
      <c r="AB51" s="1114"/>
      <c r="AC51" s="1114"/>
      <c r="AD51" s="1114"/>
      <c r="AE51" s="1130"/>
      <c r="AF51" s="1110"/>
      <c r="AG51" s="1111"/>
      <c r="AH51" s="1111"/>
      <c r="AI51" s="1111"/>
      <c r="AJ51" s="1112"/>
      <c r="AK51" s="1113"/>
      <c r="AL51" s="1114"/>
      <c r="AM51" s="1114"/>
      <c r="AN51" s="1114"/>
      <c r="AO51" s="1114"/>
      <c r="AP51" s="1114"/>
      <c r="AQ51" s="1114"/>
      <c r="AR51" s="1114"/>
      <c r="AS51" s="1114"/>
      <c r="AT51" s="1114"/>
      <c r="AU51" s="1114"/>
      <c r="AV51" s="1114"/>
      <c r="AW51" s="1114"/>
      <c r="AX51" s="1114"/>
      <c r="AY51" s="1114"/>
      <c r="AZ51" s="1115"/>
      <c r="BA51" s="1115"/>
      <c r="BB51" s="1115"/>
      <c r="BC51" s="1115"/>
      <c r="BD51" s="1115"/>
      <c r="BE51" s="1071"/>
      <c r="BF51" s="1071"/>
      <c r="BG51" s="1071"/>
      <c r="BH51" s="1071"/>
      <c r="BI51" s="1072"/>
      <c r="BJ51" s="252"/>
      <c r="BK51" s="252"/>
      <c r="BL51" s="252"/>
      <c r="BM51" s="252"/>
      <c r="BN51" s="252"/>
      <c r="BO51" s="265"/>
      <c r="BP51" s="265"/>
      <c r="BQ51" s="262">
        <v>45</v>
      </c>
      <c r="BR51" s="263"/>
      <c r="BS51" s="1105"/>
      <c r="BT51" s="1106"/>
      <c r="BU51" s="1106"/>
      <c r="BV51" s="1106"/>
      <c r="BW51" s="1106"/>
      <c r="BX51" s="1106"/>
      <c r="BY51" s="1106"/>
      <c r="BZ51" s="1106"/>
      <c r="CA51" s="1106"/>
      <c r="CB51" s="1106"/>
      <c r="CC51" s="1106"/>
      <c r="CD51" s="1106"/>
      <c r="CE51" s="1106"/>
      <c r="CF51" s="1106"/>
      <c r="CG51" s="1107"/>
      <c r="CH51" s="1080"/>
      <c r="CI51" s="1081"/>
      <c r="CJ51" s="1081"/>
      <c r="CK51" s="1081"/>
      <c r="CL51" s="1082"/>
      <c r="CM51" s="1080"/>
      <c r="CN51" s="1081"/>
      <c r="CO51" s="1081"/>
      <c r="CP51" s="1081"/>
      <c r="CQ51" s="1082"/>
      <c r="CR51" s="1080"/>
      <c r="CS51" s="1081"/>
      <c r="CT51" s="1081"/>
      <c r="CU51" s="1081"/>
      <c r="CV51" s="1082"/>
      <c r="CW51" s="1080"/>
      <c r="CX51" s="1081"/>
      <c r="CY51" s="1081"/>
      <c r="CZ51" s="1081"/>
      <c r="DA51" s="1082"/>
      <c r="DB51" s="1080"/>
      <c r="DC51" s="1081"/>
      <c r="DD51" s="1081"/>
      <c r="DE51" s="1081"/>
      <c r="DF51" s="1082"/>
      <c r="DG51" s="1080"/>
      <c r="DH51" s="1081"/>
      <c r="DI51" s="1081"/>
      <c r="DJ51" s="1081"/>
      <c r="DK51" s="1082"/>
      <c r="DL51" s="1080"/>
      <c r="DM51" s="1081"/>
      <c r="DN51" s="1081"/>
      <c r="DO51" s="1081"/>
      <c r="DP51" s="1082"/>
      <c r="DQ51" s="1080"/>
      <c r="DR51" s="1081"/>
      <c r="DS51" s="1081"/>
      <c r="DT51" s="1081"/>
      <c r="DU51" s="1082"/>
      <c r="DV51" s="1083"/>
      <c r="DW51" s="1084"/>
      <c r="DX51" s="1084"/>
      <c r="DY51" s="1084"/>
      <c r="DZ51" s="1085"/>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4"/>
      <c r="S52" s="1114"/>
      <c r="T52" s="1114"/>
      <c r="U52" s="1114"/>
      <c r="V52" s="1114"/>
      <c r="W52" s="1114"/>
      <c r="X52" s="1114"/>
      <c r="Y52" s="1114"/>
      <c r="Z52" s="1114"/>
      <c r="AA52" s="1114"/>
      <c r="AB52" s="1114"/>
      <c r="AC52" s="1114"/>
      <c r="AD52" s="1114"/>
      <c r="AE52" s="1130"/>
      <c r="AF52" s="1110"/>
      <c r="AG52" s="1111"/>
      <c r="AH52" s="1111"/>
      <c r="AI52" s="1111"/>
      <c r="AJ52" s="1112"/>
      <c r="AK52" s="1113"/>
      <c r="AL52" s="1114"/>
      <c r="AM52" s="1114"/>
      <c r="AN52" s="1114"/>
      <c r="AO52" s="1114"/>
      <c r="AP52" s="1114"/>
      <c r="AQ52" s="1114"/>
      <c r="AR52" s="1114"/>
      <c r="AS52" s="1114"/>
      <c r="AT52" s="1114"/>
      <c r="AU52" s="1114"/>
      <c r="AV52" s="1114"/>
      <c r="AW52" s="1114"/>
      <c r="AX52" s="1114"/>
      <c r="AY52" s="1114"/>
      <c r="AZ52" s="1115"/>
      <c r="BA52" s="1115"/>
      <c r="BB52" s="1115"/>
      <c r="BC52" s="1115"/>
      <c r="BD52" s="1115"/>
      <c r="BE52" s="1071"/>
      <c r="BF52" s="1071"/>
      <c r="BG52" s="1071"/>
      <c r="BH52" s="1071"/>
      <c r="BI52" s="1072"/>
      <c r="BJ52" s="252"/>
      <c r="BK52" s="252"/>
      <c r="BL52" s="252"/>
      <c r="BM52" s="252"/>
      <c r="BN52" s="252"/>
      <c r="BO52" s="265"/>
      <c r="BP52" s="265"/>
      <c r="BQ52" s="262">
        <v>46</v>
      </c>
      <c r="BR52" s="263"/>
      <c r="BS52" s="1105"/>
      <c r="BT52" s="1106"/>
      <c r="BU52" s="1106"/>
      <c r="BV52" s="1106"/>
      <c r="BW52" s="1106"/>
      <c r="BX52" s="1106"/>
      <c r="BY52" s="1106"/>
      <c r="BZ52" s="1106"/>
      <c r="CA52" s="1106"/>
      <c r="CB52" s="1106"/>
      <c r="CC52" s="1106"/>
      <c r="CD52" s="1106"/>
      <c r="CE52" s="1106"/>
      <c r="CF52" s="1106"/>
      <c r="CG52" s="1107"/>
      <c r="CH52" s="1080"/>
      <c r="CI52" s="1081"/>
      <c r="CJ52" s="1081"/>
      <c r="CK52" s="1081"/>
      <c r="CL52" s="1082"/>
      <c r="CM52" s="1080"/>
      <c r="CN52" s="1081"/>
      <c r="CO52" s="1081"/>
      <c r="CP52" s="1081"/>
      <c r="CQ52" s="1082"/>
      <c r="CR52" s="1080"/>
      <c r="CS52" s="1081"/>
      <c r="CT52" s="1081"/>
      <c r="CU52" s="1081"/>
      <c r="CV52" s="1082"/>
      <c r="CW52" s="1080"/>
      <c r="CX52" s="1081"/>
      <c r="CY52" s="1081"/>
      <c r="CZ52" s="1081"/>
      <c r="DA52" s="1082"/>
      <c r="DB52" s="1080"/>
      <c r="DC52" s="1081"/>
      <c r="DD52" s="1081"/>
      <c r="DE52" s="1081"/>
      <c r="DF52" s="1082"/>
      <c r="DG52" s="1080"/>
      <c r="DH52" s="1081"/>
      <c r="DI52" s="1081"/>
      <c r="DJ52" s="1081"/>
      <c r="DK52" s="1082"/>
      <c r="DL52" s="1080"/>
      <c r="DM52" s="1081"/>
      <c r="DN52" s="1081"/>
      <c r="DO52" s="1081"/>
      <c r="DP52" s="1082"/>
      <c r="DQ52" s="1080"/>
      <c r="DR52" s="1081"/>
      <c r="DS52" s="1081"/>
      <c r="DT52" s="1081"/>
      <c r="DU52" s="1082"/>
      <c r="DV52" s="1083"/>
      <c r="DW52" s="1084"/>
      <c r="DX52" s="1084"/>
      <c r="DY52" s="1084"/>
      <c r="DZ52" s="1085"/>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4"/>
      <c r="S53" s="1114"/>
      <c r="T53" s="1114"/>
      <c r="U53" s="1114"/>
      <c r="V53" s="1114"/>
      <c r="W53" s="1114"/>
      <c r="X53" s="1114"/>
      <c r="Y53" s="1114"/>
      <c r="Z53" s="1114"/>
      <c r="AA53" s="1114"/>
      <c r="AB53" s="1114"/>
      <c r="AC53" s="1114"/>
      <c r="AD53" s="1114"/>
      <c r="AE53" s="1130"/>
      <c r="AF53" s="1110"/>
      <c r="AG53" s="1111"/>
      <c r="AH53" s="1111"/>
      <c r="AI53" s="1111"/>
      <c r="AJ53" s="1112"/>
      <c r="AK53" s="1113"/>
      <c r="AL53" s="1114"/>
      <c r="AM53" s="1114"/>
      <c r="AN53" s="1114"/>
      <c r="AO53" s="1114"/>
      <c r="AP53" s="1114"/>
      <c r="AQ53" s="1114"/>
      <c r="AR53" s="1114"/>
      <c r="AS53" s="1114"/>
      <c r="AT53" s="1114"/>
      <c r="AU53" s="1114"/>
      <c r="AV53" s="1114"/>
      <c r="AW53" s="1114"/>
      <c r="AX53" s="1114"/>
      <c r="AY53" s="1114"/>
      <c r="AZ53" s="1115"/>
      <c r="BA53" s="1115"/>
      <c r="BB53" s="1115"/>
      <c r="BC53" s="1115"/>
      <c r="BD53" s="1115"/>
      <c r="BE53" s="1071"/>
      <c r="BF53" s="1071"/>
      <c r="BG53" s="1071"/>
      <c r="BH53" s="1071"/>
      <c r="BI53" s="1072"/>
      <c r="BJ53" s="252"/>
      <c r="BK53" s="252"/>
      <c r="BL53" s="252"/>
      <c r="BM53" s="252"/>
      <c r="BN53" s="252"/>
      <c r="BO53" s="265"/>
      <c r="BP53" s="265"/>
      <c r="BQ53" s="262">
        <v>47</v>
      </c>
      <c r="BR53" s="263"/>
      <c r="BS53" s="1105"/>
      <c r="BT53" s="1106"/>
      <c r="BU53" s="1106"/>
      <c r="BV53" s="1106"/>
      <c r="BW53" s="1106"/>
      <c r="BX53" s="1106"/>
      <c r="BY53" s="1106"/>
      <c r="BZ53" s="1106"/>
      <c r="CA53" s="1106"/>
      <c r="CB53" s="1106"/>
      <c r="CC53" s="1106"/>
      <c r="CD53" s="1106"/>
      <c r="CE53" s="1106"/>
      <c r="CF53" s="1106"/>
      <c r="CG53" s="1107"/>
      <c r="CH53" s="1080"/>
      <c r="CI53" s="1081"/>
      <c r="CJ53" s="1081"/>
      <c r="CK53" s="1081"/>
      <c r="CL53" s="1082"/>
      <c r="CM53" s="1080"/>
      <c r="CN53" s="1081"/>
      <c r="CO53" s="1081"/>
      <c r="CP53" s="1081"/>
      <c r="CQ53" s="1082"/>
      <c r="CR53" s="1080"/>
      <c r="CS53" s="1081"/>
      <c r="CT53" s="1081"/>
      <c r="CU53" s="1081"/>
      <c r="CV53" s="1082"/>
      <c r="CW53" s="1080"/>
      <c r="CX53" s="1081"/>
      <c r="CY53" s="1081"/>
      <c r="CZ53" s="1081"/>
      <c r="DA53" s="1082"/>
      <c r="DB53" s="1080"/>
      <c r="DC53" s="1081"/>
      <c r="DD53" s="1081"/>
      <c r="DE53" s="1081"/>
      <c r="DF53" s="1082"/>
      <c r="DG53" s="1080"/>
      <c r="DH53" s="1081"/>
      <c r="DI53" s="1081"/>
      <c r="DJ53" s="1081"/>
      <c r="DK53" s="1082"/>
      <c r="DL53" s="1080"/>
      <c r="DM53" s="1081"/>
      <c r="DN53" s="1081"/>
      <c r="DO53" s="1081"/>
      <c r="DP53" s="1082"/>
      <c r="DQ53" s="1080"/>
      <c r="DR53" s="1081"/>
      <c r="DS53" s="1081"/>
      <c r="DT53" s="1081"/>
      <c r="DU53" s="1082"/>
      <c r="DV53" s="1083"/>
      <c r="DW53" s="1084"/>
      <c r="DX53" s="1084"/>
      <c r="DY53" s="1084"/>
      <c r="DZ53" s="1085"/>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4"/>
      <c r="S54" s="1114"/>
      <c r="T54" s="1114"/>
      <c r="U54" s="1114"/>
      <c r="V54" s="1114"/>
      <c r="W54" s="1114"/>
      <c r="X54" s="1114"/>
      <c r="Y54" s="1114"/>
      <c r="Z54" s="1114"/>
      <c r="AA54" s="1114"/>
      <c r="AB54" s="1114"/>
      <c r="AC54" s="1114"/>
      <c r="AD54" s="1114"/>
      <c r="AE54" s="1130"/>
      <c r="AF54" s="1110"/>
      <c r="AG54" s="1111"/>
      <c r="AH54" s="1111"/>
      <c r="AI54" s="1111"/>
      <c r="AJ54" s="1112"/>
      <c r="AK54" s="1113"/>
      <c r="AL54" s="1114"/>
      <c r="AM54" s="1114"/>
      <c r="AN54" s="1114"/>
      <c r="AO54" s="1114"/>
      <c r="AP54" s="1114"/>
      <c r="AQ54" s="1114"/>
      <c r="AR54" s="1114"/>
      <c r="AS54" s="1114"/>
      <c r="AT54" s="1114"/>
      <c r="AU54" s="1114"/>
      <c r="AV54" s="1114"/>
      <c r="AW54" s="1114"/>
      <c r="AX54" s="1114"/>
      <c r="AY54" s="1114"/>
      <c r="AZ54" s="1115"/>
      <c r="BA54" s="1115"/>
      <c r="BB54" s="1115"/>
      <c r="BC54" s="1115"/>
      <c r="BD54" s="1115"/>
      <c r="BE54" s="1071"/>
      <c r="BF54" s="1071"/>
      <c r="BG54" s="1071"/>
      <c r="BH54" s="1071"/>
      <c r="BI54" s="1072"/>
      <c r="BJ54" s="252"/>
      <c r="BK54" s="252"/>
      <c r="BL54" s="252"/>
      <c r="BM54" s="252"/>
      <c r="BN54" s="252"/>
      <c r="BO54" s="265"/>
      <c r="BP54" s="265"/>
      <c r="BQ54" s="262">
        <v>48</v>
      </c>
      <c r="BR54" s="263"/>
      <c r="BS54" s="1105"/>
      <c r="BT54" s="1106"/>
      <c r="BU54" s="1106"/>
      <c r="BV54" s="1106"/>
      <c r="BW54" s="1106"/>
      <c r="BX54" s="1106"/>
      <c r="BY54" s="1106"/>
      <c r="BZ54" s="1106"/>
      <c r="CA54" s="1106"/>
      <c r="CB54" s="1106"/>
      <c r="CC54" s="1106"/>
      <c r="CD54" s="1106"/>
      <c r="CE54" s="1106"/>
      <c r="CF54" s="1106"/>
      <c r="CG54" s="1107"/>
      <c r="CH54" s="1080"/>
      <c r="CI54" s="1081"/>
      <c r="CJ54" s="1081"/>
      <c r="CK54" s="1081"/>
      <c r="CL54" s="1082"/>
      <c r="CM54" s="1080"/>
      <c r="CN54" s="1081"/>
      <c r="CO54" s="1081"/>
      <c r="CP54" s="1081"/>
      <c r="CQ54" s="1082"/>
      <c r="CR54" s="1080"/>
      <c r="CS54" s="1081"/>
      <c r="CT54" s="1081"/>
      <c r="CU54" s="1081"/>
      <c r="CV54" s="1082"/>
      <c r="CW54" s="1080"/>
      <c r="CX54" s="1081"/>
      <c r="CY54" s="1081"/>
      <c r="CZ54" s="1081"/>
      <c r="DA54" s="1082"/>
      <c r="DB54" s="1080"/>
      <c r="DC54" s="1081"/>
      <c r="DD54" s="1081"/>
      <c r="DE54" s="1081"/>
      <c r="DF54" s="1082"/>
      <c r="DG54" s="1080"/>
      <c r="DH54" s="1081"/>
      <c r="DI54" s="1081"/>
      <c r="DJ54" s="1081"/>
      <c r="DK54" s="1082"/>
      <c r="DL54" s="1080"/>
      <c r="DM54" s="1081"/>
      <c r="DN54" s="1081"/>
      <c r="DO54" s="1081"/>
      <c r="DP54" s="1082"/>
      <c r="DQ54" s="1080"/>
      <c r="DR54" s="1081"/>
      <c r="DS54" s="1081"/>
      <c r="DT54" s="1081"/>
      <c r="DU54" s="1082"/>
      <c r="DV54" s="1083"/>
      <c r="DW54" s="1084"/>
      <c r="DX54" s="1084"/>
      <c r="DY54" s="1084"/>
      <c r="DZ54" s="1085"/>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4"/>
      <c r="S55" s="1114"/>
      <c r="T55" s="1114"/>
      <c r="U55" s="1114"/>
      <c r="V55" s="1114"/>
      <c r="W55" s="1114"/>
      <c r="X55" s="1114"/>
      <c r="Y55" s="1114"/>
      <c r="Z55" s="1114"/>
      <c r="AA55" s="1114"/>
      <c r="AB55" s="1114"/>
      <c r="AC55" s="1114"/>
      <c r="AD55" s="1114"/>
      <c r="AE55" s="1130"/>
      <c r="AF55" s="1110"/>
      <c r="AG55" s="1111"/>
      <c r="AH55" s="1111"/>
      <c r="AI55" s="1111"/>
      <c r="AJ55" s="1112"/>
      <c r="AK55" s="1113"/>
      <c r="AL55" s="1114"/>
      <c r="AM55" s="1114"/>
      <c r="AN55" s="1114"/>
      <c r="AO55" s="1114"/>
      <c r="AP55" s="1114"/>
      <c r="AQ55" s="1114"/>
      <c r="AR55" s="1114"/>
      <c r="AS55" s="1114"/>
      <c r="AT55" s="1114"/>
      <c r="AU55" s="1114"/>
      <c r="AV55" s="1114"/>
      <c r="AW55" s="1114"/>
      <c r="AX55" s="1114"/>
      <c r="AY55" s="1114"/>
      <c r="AZ55" s="1115"/>
      <c r="BA55" s="1115"/>
      <c r="BB55" s="1115"/>
      <c r="BC55" s="1115"/>
      <c r="BD55" s="1115"/>
      <c r="BE55" s="1071"/>
      <c r="BF55" s="1071"/>
      <c r="BG55" s="1071"/>
      <c r="BH55" s="1071"/>
      <c r="BI55" s="1072"/>
      <c r="BJ55" s="252"/>
      <c r="BK55" s="252"/>
      <c r="BL55" s="252"/>
      <c r="BM55" s="252"/>
      <c r="BN55" s="252"/>
      <c r="BO55" s="265"/>
      <c r="BP55" s="265"/>
      <c r="BQ55" s="262">
        <v>49</v>
      </c>
      <c r="BR55" s="263"/>
      <c r="BS55" s="1105"/>
      <c r="BT55" s="1106"/>
      <c r="BU55" s="1106"/>
      <c r="BV55" s="1106"/>
      <c r="BW55" s="1106"/>
      <c r="BX55" s="1106"/>
      <c r="BY55" s="1106"/>
      <c r="BZ55" s="1106"/>
      <c r="CA55" s="1106"/>
      <c r="CB55" s="1106"/>
      <c r="CC55" s="1106"/>
      <c r="CD55" s="1106"/>
      <c r="CE55" s="1106"/>
      <c r="CF55" s="1106"/>
      <c r="CG55" s="1107"/>
      <c r="CH55" s="1080"/>
      <c r="CI55" s="1081"/>
      <c r="CJ55" s="1081"/>
      <c r="CK55" s="1081"/>
      <c r="CL55" s="1082"/>
      <c r="CM55" s="1080"/>
      <c r="CN55" s="1081"/>
      <c r="CO55" s="1081"/>
      <c r="CP55" s="1081"/>
      <c r="CQ55" s="1082"/>
      <c r="CR55" s="1080"/>
      <c r="CS55" s="1081"/>
      <c r="CT55" s="1081"/>
      <c r="CU55" s="1081"/>
      <c r="CV55" s="1082"/>
      <c r="CW55" s="1080"/>
      <c r="CX55" s="1081"/>
      <c r="CY55" s="1081"/>
      <c r="CZ55" s="1081"/>
      <c r="DA55" s="1082"/>
      <c r="DB55" s="1080"/>
      <c r="DC55" s="1081"/>
      <c r="DD55" s="1081"/>
      <c r="DE55" s="1081"/>
      <c r="DF55" s="1082"/>
      <c r="DG55" s="1080"/>
      <c r="DH55" s="1081"/>
      <c r="DI55" s="1081"/>
      <c r="DJ55" s="1081"/>
      <c r="DK55" s="1082"/>
      <c r="DL55" s="1080"/>
      <c r="DM55" s="1081"/>
      <c r="DN55" s="1081"/>
      <c r="DO55" s="1081"/>
      <c r="DP55" s="1082"/>
      <c r="DQ55" s="1080"/>
      <c r="DR55" s="1081"/>
      <c r="DS55" s="1081"/>
      <c r="DT55" s="1081"/>
      <c r="DU55" s="1082"/>
      <c r="DV55" s="1083"/>
      <c r="DW55" s="1084"/>
      <c r="DX55" s="1084"/>
      <c r="DY55" s="1084"/>
      <c r="DZ55" s="1085"/>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4"/>
      <c r="S56" s="1114"/>
      <c r="T56" s="1114"/>
      <c r="U56" s="1114"/>
      <c r="V56" s="1114"/>
      <c r="W56" s="1114"/>
      <c r="X56" s="1114"/>
      <c r="Y56" s="1114"/>
      <c r="Z56" s="1114"/>
      <c r="AA56" s="1114"/>
      <c r="AB56" s="1114"/>
      <c r="AC56" s="1114"/>
      <c r="AD56" s="1114"/>
      <c r="AE56" s="1130"/>
      <c r="AF56" s="1110"/>
      <c r="AG56" s="1111"/>
      <c r="AH56" s="1111"/>
      <c r="AI56" s="1111"/>
      <c r="AJ56" s="1112"/>
      <c r="AK56" s="1113"/>
      <c r="AL56" s="1114"/>
      <c r="AM56" s="1114"/>
      <c r="AN56" s="1114"/>
      <c r="AO56" s="1114"/>
      <c r="AP56" s="1114"/>
      <c r="AQ56" s="1114"/>
      <c r="AR56" s="1114"/>
      <c r="AS56" s="1114"/>
      <c r="AT56" s="1114"/>
      <c r="AU56" s="1114"/>
      <c r="AV56" s="1114"/>
      <c r="AW56" s="1114"/>
      <c r="AX56" s="1114"/>
      <c r="AY56" s="1114"/>
      <c r="AZ56" s="1115"/>
      <c r="BA56" s="1115"/>
      <c r="BB56" s="1115"/>
      <c r="BC56" s="1115"/>
      <c r="BD56" s="1115"/>
      <c r="BE56" s="1071"/>
      <c r="BF56" s="1071"/>
      <c r="BG56" s="1071"/>
      <c r="BH56" s="1071"/>
      <c r="BI56" s="1072"/>
      <c r="BJ56" s="252"/>
      <c r="BK56" s="252"/>
      <c r="BL56" s="252"/>
      <c r="BM56" s="252"/>
      <c r="BN56" s="252"/>
      <c r="BO56" s="265"/>
      <c r="BP56" s="265"/>
      <c r="BQ56" s="262">
        <v>50</v>
      </c>
      <c r="BR56" s="263"/>
      <c r="BS56" s="1105"/>
      <c r="BT56" s="1106"/>
      <c r="BU56" s="1106"/>
      <c r="BV56" s="1106"/>
      <c r="BW56" s="1106"/>
      <c r="BX56" s="1106"/>
      <c r="BY56" s="1106"/>
      <c r="BZ56" s="1106"/>
      <c r="CA56" s="1106"/>
      <c r="CB56" s="1106"/>
      <c r="CC56" s="1106"/>
      <c r="CD56" s="1106"/>
      <c r="CE56" s="1106"/>
      <c r="CF56" s="1106"/>
      <c r="CG56" s="1107"/>
      <c r="CH56" s="1080"/>
      <c r="CI56" s="1081"/>
      <c r="CJ56" s="1081"/>
      <c r="CK56" s="1081"/>
      <c r="CL56" s="1082"/>
      <c r="CM56" s="1080"/>
      <c r="CN56" s="1081"/>
      <c r="CO56" s="1081"/>
      <c r="CP56" s="1081"/>
      <c r="CQ56" s="1082"/>
      <c r="CR56" s="1080"/>
      <c r="CS56" s="1081"/>
      <c r="CT56" s="1081"/>
      <c r="CU56" s="1081"/>
      <c r="CV56" s="1082"/>
      <c r="CW56" s="1080"/>
      <c r="CX56" s="1081"/>
      <c r="CY56" s="1081"/>
      <c r="CZ56" s="1081"/>
      <c r="DA56" s="1082"/>
      <c r="DB56" s="1080"/>
      <c r="DC56" s="1081"/>
      <c r="DD56" s="1081"/>
      <c r="DE56" s="1081"/>
      <c r="DF56" s="1082"/>
      <c r="DG56" s="1080"/>
      <c r="DH56" s="1081"/>
      <c r="DI56" s="1081"/>
      <c r="DJ56" s="1081"/>
      <c r="DK56" s="1082"/>
      <c r="DL56" s="1080"/>
      <c r="DM56" s="1081"/>
      <c r="DN56" s="1081"/>
      <c r="DO56" s="1081"/>
      <c r="DP56" s="1082"/>
      <c r="DQ56" s="1080"/>
      <c r="DR56" s="1081"/>
      <c r="DS56" s="1081"/>
      <c r="DT56" s="1081"/>
      <c r="DU56" s="1082"/>
      <c r="DV56" s="1083"/>
      <c r="DW56" s="1084"/>
      <c r="DX56" s="1084"/>
      <c r="DY56" s="1084"/>
      <c r="DZ56" s="1085"/>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4"/>
      <c r="S57" s="1114"/>
      <c r="T57" s="1114"/>
      <c r="U57" s="1114"/>
      <c r="V57" s="1114"/>
      <c r="W57" s="1114"/>
      <c r="X57" s="1114"/>
      <c r="Y57" s="1114"/>
      <c r="Z57" s="1114"/>
      <c r="AA57" s="1114"/>
      <c r="AB57" s="1114"/>
      <c r="AC57" s="1114"/>
      <c r="AD57" s="1114"/>
      <c r="AE57" s="1130"/>
      <c r="AF57" s="1110"/>
      <c r="AG57" s="1111"/>
      <c r="AH57" s="1111"/>
      <c r="AI57" s="1111"/>
      <c r="AJ57" s="1112"/>
      <c r="AK57" s="1113"/>
      <c r="AL57" s="1114"/>
      <c r="AM57" s="1114"/>
      <c r="AN57" s="1114"/>
      <c r="AO57" s="1114"/>
      <c r="AP57" s="1114"/>
      <c r="AQ57" s="1114"/>
      <c r="AR57" s="1114"/>
      <c r="AS57" s="1114"/>
      <c r="AT57" s="1114"/>
      <c r="AU57" s="1114"/>
      <c r="AV57" s="1114"/>
      <c r="AW57" s="1114"/>
      <c r="AX57" s="1114"/>
      <c r="AY57" s="1114"/>
      <c r="AZ57" s="1115"/>
      <c r="BA57" s="1115"/>
      <c r="BB57" s="1115"/>
      <c r="BC57" s="1115"/>
      <c r="BD57" s="1115"/>
      <c r="BE57" s="1071"/>
      <c r="BF57" s="1071"/>
      <c r="BG57" s="1071"/>
      <c r="BH57" s="1071"/>
      <c r="BI57" s="1072"/>
      <c r="BJ57" s="252"/>
      <c r="BK57" s="252"/>
      <c r="BL57" s="252"/>
      <c r="BM57" s="252"/>
      <c r="BN57" s="252"/>
      <c r="BO57" s="265"/>
      <c r="BP57" s="265"/>
      <c r="BQ57" s="262">
        <v>51</v>
      </c>
      <c r="BR57" s="263"/>
      <c r="BS57" s="1105"/>
      <c r="BT57" s="1106"/>
      <c r="BU57" s="1106"/>
      <c r="BV57" s="1106"/>
      <c r="BW57" s="1106"/>
      <c r="BX57" s="1106"/>
      <c r="BY57" s="1106"/>
      <c r="BZ57" s="1106"/>
      <c r="CA57" s="1106"/>
      <c r="CB57" s="1106"/>
      <c r="CC57" s="1106"/>
      <c r="CD57" s="1106"/>
      <c r="CE57" s="1106"/>
      <c r="CF57" s="1106"/>
      <c r="CG57" s="1107"/>
      <c r="CH57" s="1080"/>
      <c r="CI57" s="1081"/>
      <c r="CJ57" s="1081"/>
      <c r="CK57" s="1081"/>
      <c r="CL57" s="1082"/>
      <c r="CM57" s="1080"/>
      <c r="CN57" s="1081"/>
      <c r="CO57" s="1081"/>
      <c r="CP57" s="1081"/>
      <c r="CQ57" s="1082"/>
      <c r="CR57" s="1080"/>
      <c r="CS57" s="1081"/>
      <c r="CT57" s="1081"/>
      <c r="CU57" s="1081"/>
      <c r="CV57" s="1082"/>
      <c r="CW57" s="1080"/>
      <c r="CX57" s="1081"/>
      <c r="CY57" s="1081"/>
      <c r="CZ57" s="1081"/>
      <c r="DA57" s="1082"/>
      <c r="DB57" s="1080"/>
      <c r="DC57" s="1081"/>
      <c r="DD57" s="1081"/>
      <c r="DE57" s="1081"/>
      <c r="DF57" s="1082"/>
      <c r="DG57" s="1080"/>
      <c r="DH57" s="1081"/>
      <c r="DI57" s="1081"/>
      <c r="DJ57" s="1081"/>
      <c r="DK57" s="1082"/>
      <c r="DL57" s="1080"/>
      <c r="DM57" s="1081"/>
      <c r="DN57" s="1081"/>
      <c r="DO57" s="1081"/>
      <c r="DP57" s="1082"/>
      <c r="DQ57" s="1080"/>
      <c r="DR57" s="1081"/>
      <c r="DS57" s="1081"/>
      <c r="DT57" s="1081"/>
      <c r="DU57" s="1082"/>
      <c r="DV57" s="1083"/>
      <c r="DW57" s="1084"/>
      <c r="DX57" s="1084"/>
      <c r="DY57" s="1084"/>
      <c r="DZ57" s="1085"/>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4"/>
      <c r="S58" s="1114"/>
      <c r="T58" s="1114"/>
      <c r="U58" s="1114"/>
      <c r="V58" s="1114"/>
      <c r="W58" s="1114"/>
      <c r="X58" s="1114"/>
      <c r="Y58" s="1114"/>
      <c r="Z58" s="1114"/>
      <c r="AA58" s="1114"/>
      <c r="AB58" s="1114"/>
      <c r="AC58" s="1114"/>
      <c r="AD58" s="1114"/>
      <c r="AE58" s="1130"/>
      <c r="AF58" s="1110"/>
      <c r="AG58" s="1111"/>
      <c r="AH58" s="1111"/>
      <c r="AI58" s="1111"/>
      <c r="AJ58" s="1112"/>
      <c r="AK58" s="1113"/>
      <c r="AL58" s="1114"/>
      <c r="AM58" s="1114"/>
      <c r="AN58" s="1114"/>
      <c r="AO58" s="1114"/>
      <c r="AP58" s="1114"/>
      <c r="AQ58" s="1114"/>
      <c r="AR58" s="1114"/>
      <c r="AS58" s="1114"/>
      <c r="AT58" s="1114"/>
      <c r="AU58" s="1114"/>
      <c r="AV58" s="1114"/>
      <c r="AW58" s="1114"/>
      <c r="AX58" s="1114"/>
      <c r="AY58" s="1114"/>
      <c r="AZ58" s="1115"/>
      <c r="BA58" s="1115"/>
      <c r="BB58" s="1115"/>
      <c r="BC58" s="1115"/>
      <c r="BD58" s="1115"/>
      <c r="BE58" s="1071"/>
      <c r="BF58" s="1071"/>
      <c r="BG58" s="1071"/>
      <c r="BH58" s="1071"/>
      <c r="BI58" s="1072"/>
      <c r="BJ58" s="252"/>
      <c r="BK58" s="252"/>
      <c r="BL58" s="252"/>
      <c r="BM58" s="252"/>
      <c r="BN58" s="252"/>
      <c r="BO58" s="265"/>
      <c r="BP58" s="265"/>
      <c r="BQ58" s="262">
        <v>52</v>
      </c>
      <c r="BR58" s="263"/>
      <c r="BS58" s="1105"/>
      <c r="BT58" s="1106"/>
      <c r="BU58" s="1106"/>
      <c r="BV58" s="1106"/>
      <c r="BW58" s="1106"/>
      <c r="BX58" s="1106"/>
      <c r="BY58" s="1106"/>
      <c r="BZ58" s="1106"/>
      <c r="CA58" s="1106"/>
      <c r="CB58" s="1106"/>
      <c r="CC58" s="1106"/>
      <c r="CD58" s="1106"/>
      <c r="CE58" s="1106"/>
      <c r="CF58" s="1106"/>
      <c r="CG58" s="1107"/>
      <c r="CH58" s="1080"/>
      <c r="CI58" s="1081"/>
      <c r="CJ58" s="1081"/>
      <c r="CK58" s="1081"/>
      <c r="CL58" s="1082"/>
      <c r="CM58" s="1080"/>
      <c r="CN58" s="1081"/>
      <c r="CO58" s="1081"/>
      <c r="CP58" s="1081"/>
      <c r="CQ58" s="1082"/>
      <c r="CR58" s="1080"/>
      <c r="CS58" s="1081"/>
      <c r="CT58" s="1081"/>
      <c r="CU58" s="1081"/>
      <c r="CV58" s="1082"/>
      <c r="CW58" s="1080"/>
      <c r="CX58" s="1081"/>
      <c r="CY58" s="1081"/>
      <c r="CZ58" s="1081"/>
      <c r="DA58" s="1082"/>
      <c r="DB58" s="1080"/>
      <c r="DC58" s="1081"/>
      <c r="DD58" s="1081"/>
      <c r="DE58" s="1081"/>
      <c r="DF58" s="1082"/>
      <c r="DG58" s="1080"/>
      <c r="DH58" s="1081"/>
      <c r="DI58" s="1081"/>
      <c r="DJ58" s="1081"/>
      <c r="DK58" s="1082"/>
      <c r="DL58" s="1080"/>
      <c r="DM58" s="1081"/>
      <c r="DN58" s="1081"/>
      <c r="DO58" s="1081"/>
      <c r="DP58" s="1082"/>
      <c r="DQ58" s="1080"/>
      <c r="DR58" s="1081"/>
      <c r="DS58" s="1081"/>
      <c r="DT58" s="1081"/>
      <c r="DU58" s="1082"/>
      <c r="DV58" s="1083"/>
      <c r="DW58" s="1084"/>
      <c r="DX58" s="1084"/>
      <c r="DY58" s="1084"/>
      <c r="DZ58" s="1085"/>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4"/>
      <c r="S59" s="1114"/>
      <c r="T59" s="1114"/>
      <c r="U59" s="1114"/>
      <c r="V59" s="1114"/>
      <c r="W59" s="1114"/>
      <c r="X59" s="1114"/>
      <c r="Y59" s="1114"/>
      <c r="Z59" s="1114"/>
      <c r="AA59" s="1114"/>
      <c r="AB59" s="1114"/>
      <c r="AC59" s="1114"/>
      <c r="AD59" s="1114"/>
      <c r="AE59" s="1130"/>
      <c r="AF59" s="1110"/>
      <c r="AG59" s="1111"/>
      <c r="AH59" s="1111"/>
      <c r="AI59" s="1111"/>
      <c r="AJ59" s="1112"/>
      <c r="AK59" s="1113"/>
      <c r="AL59" s="1114"/>
      <c r="AM59" s="1114"/>
      <c r="AN59" s="1114"/>
      <c r="AO59" s="1114"/>
      <c r="AP59" s="1114"/>
      <c r="AQ59" s="1114"/>
      <c r="AR59" s="1114"/>
      <c r="AS59" s="1114"/>
      <c r="AT59" s="1114"/>
      <c r="AU59" s="1114"/>
      <c r="AV59" s="1114"/>
      <c r="AW59" s="1114"/>
      <c r="AX59" s="1114"/>
      <c r="AY59" s="1114"/>
      <c r="AZ59" s="1115"/>
      <c r="BA59" s="1115"/>
      <c r="BB59" s="1115"/>
      <c r="BC59" s="1115"/>
      <c r="BD59" s="1115"/>
      <c r="BE59" s="1071"/>
      <c r="BF59" s="1071"/>
      <c r="BG59" s="1071"/>
      <c r="BH59" s="1071"/>
      <c r="BI59" s="1072"/>
      <c r="BJ59" s="252"/>
      <c r="BK59" s="252"/>
      <c r="BL59" s="252"/>
      <c r="BM59" s="252"/>
      <c r="BN59" s="252"/>
      <c r="BO59" s="265"/>
      <c r="BP59" s="265"/>
      <c r="BQ59" s="262">
        <v>53</v>
      </c>
      <c r="BR59" s="263"/>
      <c r="BS59" s="1105"/>
      <c r="BT59" s="1106"/>
      <c r="BU59" s="1106"/>
      <c r="BV59" s="1106"/>
      <c r="BW59" s="1106"/>
      <c r="BX59" s="1106"/>
      <c r="BY59" s="1106"/>
      <c r="BZ59" s="1106"/>
      <c r="CA59" s="1106"/>
      <c r="CB59" s="1106"/>
      <c r="CC59" s="1106"/>
      <c r="CD59" s="1106"/>
      <c r="CE59" s="1106"/>
      <c r="CF59" s="1106"/>
      <c r="CG59" s="1107"/>
      <c r="CH59" s="1080"/>
      <c r="CI59" s="1081"/>
      <c r="CJ59" s="1081"/>
      <c r="CK59" s="1081"/>
      <c r="CL59" s="1082"/>
      <c r="CM59" s="1080"/>
      <c r="CN59" s="1081"/>
      <c r="CO59" s="1081"/>
      <c r="CP59" s="1081"/>
      <c r="CQ59" s="1082"/>
      <c r="CR59" s="1080"/>
      <c r="CS59" s="1081"/>
      <c r="CT59" s="1081"/>
      <c r="CU59" s="1081"/>
      <c r="CV59" s="1082"/>
      <c r="CW59" s="1080"/>
      <c r="CX59" s="1081"/>
      <c r="CY59" s="1081"/>
      <c r="CZ59" s="1081"/>
      <c r="DA59" s="1082"/>
      <c r="DB59" s="1080"/>
      <c r="DC59" s="1081"/>
      <c r="DD59" s="1081"/>
      <c r="DE59" s="1081"/>
      <c r="DF59" s="1082"/>
      <c r="DG59" s="1080"/>
      <c r="DH59" s="1081"/>
      <c r="DI59" s="1081"/>
      <c r="DJ59" s="1081"/>
      <c r="DK59" s="1082"/>
      <c r="DL59" s="1080"/>
      <c r="DM59" s="1081"/>
      <c r="DN59" s="1081"/>
      <c r="DO59" s="1081"/>
      <c r="DP59" s="1082"/>
      <c r="DQ59" s="1080"/>
      <c r="DR59" s="1081"/>
      <c r="DS59" s="1081"/>
      <c r="DT59" s="1081"/>
      <c r="DU59" s="1082"/>
      <c r="DV59" s="1083"/>
      <c r="DW59" s="1084"/>
      <c r="DX59" s="1084"/>
      <c r="DY59" s="1084"/>
      <c r="DZ59" s="1085"/>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4"/>
      <c r="S60" s="1114"/>
      <c r="T60" s="1114"/>
      <c r="U60" s="1114"/>
      <c r="V60" s="1114"/>
      <c r="W60" s="1114"/>
      <c r="X60" s="1114"/>
      <c r="Y60" s="1114"/>
      <c r="Z60" s="1114"/>
      <c r="AA60" s="1114"/>
      <c r="AB60" s="1114"/>
      <c r="AC60" s="1114"/>
      <c r="AD60" s="1114"/>
      <c r="AE60" s="1130"/>
      <c r="AF60" s="1110"/>
      <c r="AG60" s="1111"/>
      <c r="AH60" s="1111"/>
      <c r="AI60" s="1111"/>
      <c r="AJ60" s="1112"/>
      <c r="AK60" s="1113"/>
      <c r="AL60" s="1114"/>
      <c r="AM60" s="1114"/>
      <c r="AN60" s="1114"/>
      <c r="AO60" s="1114"/>
      <c r="AP60" s="1114"/>
      <c r="AQ60" s="1114"/>
      <c r="AR60" s="1114"/>
      <c r="AS60" s="1114"/>
      <c r="AT60" s="1114"/>
      <c r="AU60" s="1114"/>
      <c r="AV60" s="1114"/>
      <c r="AW60" s="1114"/>
      <c r="AX60" s="1114"/>
      <c r="AY60" s="1114"/>
      <c r="AZ60" s="1115"/>
      <c r="BA60" s="1115"/>
      <c r="BB60" s="1115"/>
      <c r="BC60" s="1115"/>
      <c r="BD60" s="1115"/>
      <c r="BE60" s="1071"/>
      <c r="BF60" s="1071"/>
      <c r="BG60" s="1071"/>
      <c r="BH60" s="1071"/>
      <c r="BI60" s="1072"/>
      <c r="BJ60" s="252"/>
      <c r="BK60" s="252"/>
      <c r="BL60" s="252"/>
      <c r="BM60" s="252"/>
      <c r="BN60" s="252"/>
      <c r="BO60" s="265"/>
      <c r="BP60" s="265"/>
      <c r="BQ60" s="262">
        <v>54</v>
      </c>
      <c r="BR60" s="263"/>
      <c r="BS60" s="1105"/>
      <c r="BT60" s="1106"/>
      <c r="BU60" s="1106"/>
      <c r="BV60" s="1106"/>
      <c r="BW60" s="1106"/>
      <c r="BX60" s="1106"/>
      <c r="BY60" s="1106"/>
      <c r="BZ60" s="1106"/>
      <c r="CA60" s="1106"/>
      <c r="CB60" s="1106"/>
      <c r="CC60" s="1106"/>
      <c r="CD60" s="1106"/>
      <c r="CE60" s="1106"/>
      <c r="CF60" s="1106"/>
      <c r="CG60" s="1107"/>
      <c r="CH60" s="1080"/>
      <c r="CI60" s="1081"/>
      <c r="CJ60" s="1081"/>
      <c r="CK60" s="1081"/>
      <c r="CL60" s="1082"/>
      <c r="CM60" s="1080"/>
      <c r="CN60" s="1081"/>
      <c r="CO60" s="1081"/>
      <c r="CP60" s="1081"/>
      <c r="CQ60" s="1082"/>
      <c r="CR60" s="1080"/>
      <c r="CS60" s="1081"/>
      <c r="CT60" s="1081"/>
      <c r="CU60" s="1081"/>
      <c r="CV60" s="1082"/>
      <c r="CW60" s="1080"/>
      <c r="CX60" s="1081"/>
      <c r="CY60" s="1081"/>
      <c r="CZ60" s="1081"/>
      <c r="DA60" s="1082"/>
      <c r="DB60" s="1080"/>
      <c r="DC60" s="1081"/>
      <c r="DD60" s="1081"/>
      <c r="DE60" s="1081"/>
      <c r="DF60" s="1082"/>
      <c r="DG60" s="1080"/>
      <c r="DH60" s="1081"/>
      <c r="DI60" s="1081"/>
      <c r="DJ60" s="1081"/>
      <c r="DK60" s="1082"/>
      <c r="DL60" s="1080"/>
      <c r="DM60" s="1081"/>
      <c r="DN60" s="1081"/>
      <c r="DO60" s="1081"/>
      <c r="DP60" s="1082"/>
      <c r="DQ60" s="1080"/>
      <c r="DR60" s="1081"/>
      <c r="DS60" s="1081"/>
      <c r="DT60" s="1081"/>
      <c r="DU60" s="1082"/>
      <c r="DV60" s="1083"/>
      <c r="DW60" s="1084"/>
      <c r="DX60" s="1084"/>
      <c r="DY60" s="1084"/>
      <c r="DZ60" s="1085"/>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4"/>
      <c r="S61" s="1114"/>
      <c r="T61" s="1114"/>
      <c r="U61" s="1114"/>
      <c r="V61" s="1114"/>
      <c r="W61" s="1114"/>
      <c r="X61" s="1114"/>
      <c r="Y61" s="1114"/>
      <c r="Z61" s="1114"/>
      <c r="AA61" s="1114"/>
      <c r="AB61" s="1114"/>
      <c r="AC61" s="1114"/>
      <c r="AD61" s="1114"/>
      <c r="AE61" s="1130"/>
      <c r="AF61" s="1110"/>
      <c r="AG61" s="1111"/>
      <c r="AH61" s="1111"/>
      <c r="AI61" s="1111"/>
      <c r="AJ61" s="1112"/>
      <c r="AK61" s="1113"/>
      <c r="AL61" s="1114"/>
      <c r="AM61" s="1114"/>
      <c r="AN61" s="1114"/>
      <c r="AO61" s="1114"/>
      <c r="AP61" s="1114"/>
      <c r="AQ61" s="1114"/>
      <c r="AR61" s="1114"/>
      <c r="AS61" s="1114"/>
      <c r="AT61" s="1114"/>
      <c r="AU61" s="1114"/>
      <c r="AV61" s="1114"/>
      <c r="AW61" s="1114"/>
      <c r="AX61" s="1114"/>
      <c r="AY61" s="1114"/>
      <c r="AZ61" s="1115"/>
      <c r="BA61" s="1115"/>
      <c r="BB61" s="1115"/>
      <c r="BC61" s="1115"/>
      <c r="BD61" s="1115"/>
      <c r="BE61" s="1071"/>
      <c r="BF61" s="1071"/>
      <c r="BG61" s="1071"/>
      <c r="BH61" s="1071"/>
      <c r="BI61" s="1072"/>
      <c r="BJ61" s="252"/>
      <c r="BK61" s="252"/>
      <c r="BL61" s="252"/>
      <c r="BM61" s="252"/>
      <c r="BN61" s="252"/>
      <c r="BO61" s="265"/>
      <c r="BP61" s="265"/>
      <c r="BQ61" s="262">
        <v>55</v>
      </c>
      <c r="BR61" s="263"/>
      <c r="BS61" s="1105"/>
      <c r="BT61" s="1106"/>
      <c r="BU61" s="1106"/>
      <c r="BV61" s="1106"/>
      <c r="BW61" s="1106"/>
      <c r="BX61" s="1106"/>
      <c r="BY61" s="1106"/>
      <c r="BZ61" s="1106"/>
      <c r="CA61" s="1106"/>
      <c r="CB61" s="1106"/>
      <c r="CC61" s="1106"/>
      <c r="CD61" s="1106"/>
      <c r="CE61" s="1106"/>
      <c r="CF61" s="1106"/>
      <c r="CG61" s="1107"/>
      <c r="CH61" s="1080"/>
      <c r="CI61" s="1081"/>
      <c r="CJ61" s="1081"/>
      <c r="CK61" s="1081"/>
      <c r="CL61" s="1082"/>
      <c r="CM61" s="1080"/>
      <c r="CN61" s="1081"/>
      <c r="CO61" s="1081"/>
      <c r="CP61" s="1081"/>
      <c r="CQ61" s="1082"/>
      <c r="CR61" s="1080"/>
      <c r="CS61" s="1081"/>
      <c r="CT61" s="1081"/>
      <c r="CU61" s="1081"/>
      <c r="CV61" s="1082"/>
      <c r="CW61" s="1080"/>
      <c r="CX61" s="1081"/>
      <c r="CY61" s="1081"/>
      <c r="CZ61" s="1081"/>
      <c r="DA61" s="1082"/>
      <c r="DB61" s="1080"/>
      <c r="DC61" s="1081"/>
      <c r="DD61" s="1081"/>
      <c r="DE61" s="1081"/>
      <c r="DF61" s="1082"/>
      <c r="DG61" s="1080"/>
      <c r="DH61" s="1081"/>
      <c r="DI61" s="1081"/>
      <c r="DJ61" s="1081"/>
      <c r="DK61" s="1082"/>
      <c r="DL61" s="1080"/>
      <c r="DM61" s="1081"/>
      <c r="DN61" s="1081"/>
      <c r="DO61" s="1081"/>
      <c r="DP61" s="1082"/>
      <c r="DQ61" s="1080"/>
      <c r="DR61" s="1081"/>
      <c r="DS61" s="1081"/>
      <c r="DT61" s="1081"/>
      <c r="DU61" s="1082"/>
      <c r="DV61" s="1083"/>
      <c r="DW61" s="1084"/>
      <c r="DX61" s="1084"/>
      <c r="DY61" s="1084"/>
      <c r="DZ61" s="1085"/>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4"/>
      <c r="S62" s="1114"/>
      <c r="T62" s="1114"/>
      <c r="U62" s="1114"/>
      <c r="V62" s="1114"/>
      <c r="W62" s="1114"/>
      <c r="X62" s="1114"/>
      <c r="Y62" s="1114"/>
      <c r="Z62" s="1114"/>
      <c r="AA62" s="1114"/>
      <c r="AB62" s="1114"/>
      <c r="AC62" s="1114"/>
      <c r="AD62" s="1114"/>
      <c r="AE62" s="1130"/>
      <c r="AF62" s="1110"/>
      <c r="AG62" s="1111"/>
      <c r="AH62" s="1111"/>
      <c r="AI62" s="1111"/>
      <c r="AJ62" s="1112"/>
      <c r="AK62" s="1113"/>
      <c r="AL62" s="1114"/>
      <c r="AM62" s="1114"/>
      <c r="AN62" s="1114"/>
      <c r="AO62" s="1114"/>
      <c r="AP62" s="1114"/>
      <c r="AQ62" s="1114"/>
      <c r="AR62" s="1114"/>
      <c r="AS62" s="1114"/>
      <c r="AT62" s="1114"/>
      <c r="AU62" s="1114"/>
      <c r="AV62" s="1114"/>
      <c r="AW62" s="1114"/>
      <c r="AX62" s="1114"/>
      <c r="AY62" s="1114"/>
      <c r="AZ62" s="1115"/>
      <c r="BA62" s="1115"/>
      <c r="BB62" s="1115"/>
      <c r="BC62" s="1115"/>
      <c r="BD62" s="1115"/>
      <c r="BE62" s="1071"/>
      <c r="BF62" s="1071"/>
      <c r="BG62" s="1071"/>
      <c r="BH62" s="1071"/>
      <c r="BI62" s="1072"/>
      <c r="BJ62" s="1123" t="s">
        <v>409</v>
      </c>
      <c r="BK62" s="1124"/>
      <c r="BL62" s="1124"/>
      <c r="BM62" s="1124"/>
      <c r="BN62" s="1125"/>
      <c r="BO62" s="265"/>
      <c r="BP62" s="265"/>
      <c r="BQ62" s="262">
        <v>56</v>
      </c>
      <c r="BR62" s="263"/>
      <c r="BS62" s="1105"/>
      <c r="BT62" s="1106"/>
      <c r="BU62" s="1106"/>
      <c r="BV62" s="1106"/>
      <c r="BW62" s="1106"/>
      <c r="BX62" s="1106"/>
      <c r="BY62" s="1106"/>
      <c r="BZ62" s="1106"/>
      <c r="CA62" s="1106"/>
      <c r="CB62" s="1106"/>
      <c r="CC62" s="1106"/>
      <c r="CD62" s="1106"/>
      <c r="CE62" s="1106"/>
      <c r="CF62" s="1106"/>
      <c r="CG62" s="1107"/>
      <c r="CH62" s="1080"/>
      <c r="CI62" s="1081"/>
      <c r="CJ62" s="1081"/>
      <c r="CK62" s="1081"/>
      <c r="CL62" s="1082"/>
      <c r="CM62" s="1080"/>
      <c r="CN62" s="1081"/>
      <c r="CO62" s="1081"/>
      <c r="CP62" s="1081"/>
      <c r="CQ62" s="1082"/>
      <c r="CR62" s="1080"/>
      <c r="CS62" s="1081"/>
      <c r="CT62" s="1081"/>
      <c r="CU62" s="1081"/>
      <c r="CV62" s="1082"/>
      <c r="CW62" s="1080"/>
      <c r="CX62" s="1081"/>
      <c r="CY62" s="1081"/>
      <c r="CZ62" s="1081"/>
      <c r="DA62" s="1082"/>
      <c r="DB62" s="1080"/>
      <c r="DC62" s="1081"/>
      <c r="DD62" s="1081"/>
      <c r="DE62" s="1081"/>
      <c r="DF62" s="1082"/>
      <c r="DG62" s="1080"/>
      <c r="DH62" s="1081"/>
      <c r="DI62" s="1081"/>
      <c r="DJ62" s="1081"/>
      <c r="DK62" s="1082"/>
      <c r="DL62" s="1080"/>
      <c r="DM62" s="1081"/>
      <c r="DN62" s="1081"/>
      <c r="DO62" s="1081"/>
      <c r="DP62" s="1082"/>
      <c r="DQ62" s="1080"/>
      <c r="DR62" s="1081"/>
      <c r="DS62" s="1081"/>
      <c r="DT62" s="1081"/>
      <c r="DU62" s="1082"/>
      <c r="DV62" s="1083"/>
      <c r="DW62" s="1084"/>
      <c r="DX62" s="1084"/>
      <c r="DY62" s="1084"/>
      <c r="DZ62" s="1085"/>
      <c r="EA62" s="246"/>
    </row>
    <row r="63" spans="1:131" s="247" customFormat="1" ht="26.25" customHeight="1" thickBot="1" x14ac:dyDescent="0.2">
      <c r="A63" s="264" t="s">
        <v>385</v>
      </c>
      <c r="B63" s="1033" t="s">
        <v>410</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9"/>
      <c r="AF63" s="1120">
        <v>58</v>
      </c>
      <c r="AG63" s="1048"/>
      <c r="AH63" s="1048"/>
      <c r="AI63" s="1048"/>
      <c r="AJ63" s="1121"/>
      <c r="AK63" s="1122"/>
      <c r="AL63" s="1052"/>
      <c r="AM63" s="1052"/>
      <c r="AN63" s="1052"/>
      <c r="AO63" s="1052"/>
      <c r="AP63" s="1048">
        <v>4976</v>
      </c>
      <c r="AQ63" s="1048"/>
      <c r="AR63" s="1048"/>
      <c r="AS63" s="1048"/>
      <c r="AT63" s="1048"/>
      <c r="AU63" s="1048">
        <v>4666</v>
      </c>
      <c r="AV63" s="1048"/>
      <c r="AW63" s="1048"/>
      <c r="AX63" s="1048"/>
      <c r="AY63" s="1048"/>
      <c r="AZ63" s="1116"/>
      <c r="BA63" s="1116"/>
      <c r="BB63" s="1116"/>
      <c r="BC63" s="1116"/>
      <c r="BD63" s="1116"/>
      <c r="BE63" s="1049"/>
      <c r="BF63" s="1049"/>
      <c r="BG63" s="1049"/>
      <c r="BH63" s="1049"/>
      <c r="BI63" s="1050"/>
      <c r="BJ63" s="1117" t="s">
        <v>404</v>
      </c>
      <c r="BK63" s="1040"/>
      <c r="BL63" s="1040"/>
      <c r="BM63" s="1040"/>
      <c r="BN63" s="1118"/>
      <c r="BO63" s="265"/>
      <c r="BP63" s="265"/>
      <c r="BQ63" s="262">
        <v>57</v>
      </c>
      <c r="BR63" s="263"/>
      <c r="BS63" s="1105"/>
      <c r="BT63" s="1106"/>
      <c r="BU63" s="1106"/>
      <c r="BV63" s="1106"/>
      <c r="BW63" s="1106"/>
      <c r="BX63" s="1106"/>
      <c r="BY63" s="1106"/>
      <c r="BZ63" s="1106"/>
      <c r="CA63" s="1106"/>
      <c r="CB63" s="1106"/>
      <c r="CC63" s="1106"/>
      <c r="CD63" s="1106"/>
      <c r="CE63" s="1106"/>
      <c r="CF63" s="1106"/>
      <c r="CG63" s="1107"/>
      <c r="CH63" s="1080"/>
      <c r="CI63" s="1081"/>
      <c r="CJ63" s="1081"/>
      <c r="CK63" s="1081"/>
      <c r="CL63" s="1082"/>
      <c r="CM63" s="1080"/>
      <c r="CN63" s="1081"/>
      <c r="CO63" s="1081"/>
      <c r="CP63" s="1081"/>
      <c r="CQ63" s="1082"/>
      <c r="CR63" s="1080"/>
      <c r="CS63" s="1081"/>
      <c r="CT63" s="1081"/>
      <c r="CU63" s="1081"/>
      <c r="CV63" s="1082"/>
      <c r="CW63" s="1080"/>
      <c r="CX63" s="1081"/>
      <c r="CY63" s="1081"/>
      <c r="CZ63" s="1081"/>
      <c r="DA63" s="1082"/>
      <c r="DB63" s="1080"/>
      <c r="DC63" s="1081"/>
      <c r="DD63" s="1081"/>
      <c r="DE63" s="1081"/>
      <c r="DF63" s="1082"/>
      <c r="DG63" s="1080"/>
      <c r="DH63" s="1081"/>
      <c r="DI63" s="1081"/>
      <c r="DJ63" s="1081"/>
      <c r="DK63" s="1082"/>
      <c r="DL63" s="1080"/>
      <c r="DM63" s="1081"/>
      <c r="DN63" s="1081"/>
      <c r="DO63" s="1081"/>
      <c r="DP63" s="1082"/>
      <c r="DQ63" s="1080"/>
      <c r="DR63" s="1081"/>
      <c r="DS63" s="1081"/>
      <c r="DT63" s="1081"/>
      <c r="DU63" s="1082"/>
      <c r="DV63" s="1083"/>
      <c r="DW63" s="1084"/>
      <c r="DX63" s="1084"/>
      <c r="DY63" s="1084"/>
      <c r="DZ63" s="108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5"/>
      <c r="BT64" s="1106"/>
      <c r="BU64" s="1106"/>
      <c r="BV64" s="1106"/>
      <c r="BW64" s="1106"/>
      <c r="BX64" s="1106"/>
      <c r="BY64" s="1106"/>
      <c r="BZ64" s="1106"/>
      <c r="CA64" s="1106"/>
      <c r="CB64" s="1106"/>
      <c r="CC64" s="1106"/>
      <c r="CD64" s="1106"/>
      <c r="CE64" s="1106"/>
      <c r="CF64" s="1106"/>
      <c r="CG64" s="1107"/>
      <c r="CH64" s="1080"/>
      <c r="CI64" s="1081"/>
      <c r="CJ64" s="1081"/>
      <c r="CK64" s="1081"/>
      <c r="CL64" s="1082"/>
      <c r="CM64" s="1080"/>
      <c r="CN64" s="1081"/>
      <c r="CO64" s="1081"/>
      <c r="CP64" s="1081"/>
      <c r="CQ64" s="1082"/>
      <c r="CR64" s="1080"/>
      <c r="CS64" s="1081"/>
      <c r="CT64" s="1081"/>
      <c r="CU64" s="1081"/>
      <c r="CV64" s="1082"/>
      <c r="CW64" s="1080"/>
      <c r="CX64" s="1081"/>
      <c r="CY64" s="1081"/>
      <c r="CZ64" s="1081"/>
      <c r="DA64" s="1082"/>
      <c r="DB64" s="1080"/>
      <c r="DC64" s="1081"/>
      <c r="DD64" s="1081"/>
      <c r="DE64" s="1081"/>
      <c r="DF64" s="1082"/>
      <c r="DG64" s="1080"/>
      <c r="DH64" s="1081"/>
      <c r="DI64" s="1081"/>
      <c r="DJ64" s="1081"/>
      <c r="DK64" s="1082"/>
      <c r="DL64" s="1080"/>
      <c r="DM64" s="1081"/>
      <c r="DN64" s="1081"/>
      <c r="DO64" s="1081"/>
      <c r="DP64" s="1082"/>
      <c r="DQ64" s="1080"/>
      <c r="DR64" s="1081"/>
      <c r="DS64" s="1081"/>
      <c r="DT64" s="1081"/>
      <c r="DU64" s="1082"/>
      <c r="DV64" s="1083"/>
      <c r="DW64" s="1084"/>
      <c r="DX64" s="1084"/>
      <c r="DY64" s="1084"/>
      <c r="DZ64" s="1085"/>
      <c r="EA64" s="246"/>
    </row>
    <row r="65" spans="1:131" s="247" customFormat="1" ht="26.25" customHeight="1" thickBot="1" x14ac:dyDescent="0.2">
      <c r="A65" s="252" t="s">
        <v>411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5"/>
      <c r="BT65" s="1106"/>
      <c r="BU65" s="1106"/>
      <c r="BV65" s="1106"/>
      <c r="BW65" s="1106"/>
      <c r="BX65" s="1106"/>
      <c r="BY65" s="1106"/>
      <c r="BZ65" s="1106"/>
      <c r="CA65" s="1106"/>
      <c r="CB65" s="1106"/>
      <c r="CC65" s="1106"/>
      <c r="CD65" s="1106"/>
      <c r="CE65" s="1106"/>
      <c r="CF65" s="1106"/>
      <c r="CG65" s="1107"/>
      <c r="CH65" s="1080"/>
      <c r="CI65" s="1081"/>
      <c r="CJ65" s="1081"/>
      <c r="CK65" s="1081"/>
      <c r="CL65" s="1082"/>
      <c r="CM65" s="1080"/>
      <c r="CN65" s="1081"/>
      <c r="CO65" s="1081"/>
      <c r="CP65" s="1081"/>
      <c r="CQ65" s="1082"/>
      <c r="CR65" s="1080"/>
      <c r="CS65" s="1081"/>
      <c r="CT65" s="1081"/>
      <c r="CU65" s="1081"/>
      <c r="CV65" s="1082"/>
      <c r="CW65" s="1080"/>
      <c r="CX65" s="1081"/>
      <c r="CY65" s="1081"/>
      <c r="CZ65" s="1081"/>
      <c r="DA65" s="1082"/>
      <c r="DB65" s="1080"/>
      <c r="DC65" s="1081"/>
      <c r="DD65" s="1081"/>
      <c r="DE65" s="1081"/>
      <c r="DF65" s="1082"/>
      <c r="DG65" s="1080"/>
      <c r="DH65" s="1081"/>
      <c r="DI65" s="1081"/>
      <c r="DJ65" s="1081"/>
      <c r="DK65" s="1082"/>
      <c r="DL65" s="1080"/>
      <c r="DM65" s="1081"/>
      <c r="DN65" s="1081"/>
      <c r="DO65" s="1081"/>
      <c r="DP65" s="1082"/>
      <c r="DQ65" s="1080"/>
      <c r="DR65" s="1081"/>
      <c r="DS65" s="1081"/>
      <c r="DT65" s="1081"/>
      <c r="DU65" s="1082"/>
      <c r="DV65" s="1083"/>
      <c r="DW65" s="1084"/>
      <c r="DX65" s="1084"/>
      <c r="DY65" s="1084"/>
      <c r="DZ65" s="1085"/>
      <c r="EA65" s="246"/>
    </row>
    <row r="66" spans="1:131" s="247" customFormat="1" ht="26.25" customHeight="1" x14ac:dyDescent="0.15">
      <c r="A66" s="1086" t="s">
        <v>412</v>
      </c>
      <c r="B66" s="1087"/>
      <c r="C66" s="1087"/>
      <c r="D66" s="1087"/>
      <c r="E66" s="1087"/>
      <c r="F66" s="1087"/>
      <c r="G66" s="1087"/>
      <c r="H66" s="1087"/>
      <c r="I66" s="1087"/>
      <c r="J66" s="1087"/>
      <c r="K66" s="1087"/>
      <c r="L66" s="1087"/>
      <c r="M66" s="1087"/>
      <c r="N66" s="1087"/>
      <c r="O66" s="1087"/>
      <c r="P66" s="1088"/>
      <c r="Q66" s="1092" t="s">
        <v>413</v>
      </c>
      <c r="R66" s="1093"/>
      <c r="S66" s="1093"/>
      <c r="T66" s="1093"/>
      <c r="U66" s="1094"/>
      <c r="V66" s="1092" t="s">
        <v>414</v>
      </c>
      <c r="W66" s="1093"/>
      <c r="X66" s="1093"/>
      <c r="Y66" s="1093"/>
      <c r="Z66" s="1094"/>
      <c r="AA66" s="1092" t="s">
        <v>415</v>
      </c>
      <c r="AB66" s="1093"/>
      <c r="AC66" s="1093"/>
      <c r="AD66" s="1093"/>
      <c r="AE66" s="1094"/>
      <c r="AF66" s="1098" t="s">
        <v>416</v>
      </c>
      <c r="AG66" s="1099"/>
      <c r="AH66" s="1099"/>
      <c r="AI66" s="1099"/>
      <c r="AJ66" s="1100"/>
      <c r="AK66" s="1092" t="s">
        <v>417</v>
      </c>
      <c r="AL66" s="1087"/>
      <c r="AM66" s="1087"/>
      <c r="AN66" s="1087"/>
      <c r="AO66" s="1088"/>
      <c r="AP66" s="1092" t="s">
        <v>418</v>
      </c>
      <c r="AQ66" s="1093"/>
      <c r="AR66" s="1093"/>
      <c r="AS66" s="1093"/>
      <c r="AT66" s="1094"/>
      <c r="AU66" s="1092" t="s">
        <v>419</v>
      </c>
      <c r="AV66" s="1093"/>
      <c r="AW66" s="1093"/>
      <c r="AX66" s="1093"/>
      <c r="AY66" s="1094"/>
      <c r="AZ66" s="1092" t="s">
        <v>373</v>
      </c>
      <c r="BA66" s="1093"/>
      <c r="BB66" s="1093"/>
      <c r="BC66" s="1093"/>
      <c r="BD66" s="1108"/>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9"/>
      <c r="B67" s="1090"/>
      <c r="C67" s="1090"/>
      <c r="D67" s="1090"/>
      <c r="E67" s="1090"/>
      <c r="F67" s="1090"/>
      <c r="G67" s="1090"/>
      <c r="H67" s="1090"/>
      <c r="I67" s="1090"/>
      <c r="J67" s="1090"/>
      <c r="K67" s="1090"/>
      <c r="L67" s="1090"/>
      <c r="M67" s="1090"/>
      <c r="N67" s="1090"/>
      <c r="O67" s="1090"/>
      <c r="P67" s="1091"/>
      <c r="Q67" s="1095"/>
      <c r="R67" s="1096"/>
      <c r="S67" s="1096"/>
      <c r="T67" s="1096"/>
      <c r="U67" s="1097"/>
      <c r="V67" s="1095"/>
      <c r="W67" s="1096"/>
      <c r="X67" s="1096"/>
      <c r="Y67" s="1096"/>
      <c r="Z67" s="1097"/>
      <c r="AA67" s="1095"/>
      <c r="AB67" s="1096"/>
      <c r="AC67" s="1096"/>
      <c r="AD67" s="1096"/>
      <c r="AE67" s="1097"/>
      <c r="AF67" s="1101"/>
      <c r="AG67" s="1102"/>
      <c r="AH67" s="1102"/>
      <c r="AI67" s="1102"/>
      <c r="AJ67" s="1103"/>
      <c r="AK67" s="1104"/>
      <c r="AL67" s="1090"/>
      <c r="AM67" s="1090"/>
      <c r="AN67" s="1090"/>
      <c r="AO67" s="1091"/>
      <c r="AP67" s="1095"/>
      <c r="AQ67" s="1096"/>
      <c r="AR67" s="1096"/>
      <c r="AS67" s="1096"/>
      <c r="AT67" s="1097"/>
      <c r="AU67" s="1095"/>
      <c r="AV67" s="1096"/>
      <c r="AW67" s="1096"/>
      <c r="AX67" s="1096"/>
      <c r="AY67" s="1097"/>
      <c r="AZ67" s="1095"/>
      <c r="BA67" s="1096"/>
      <c r="BB67" s="1096"/>
      <c r="BC67" s="1096"/>
      <c r="BD67" s="1109"/>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6" t="s">
        <v>591</v>
      </c>
      <c r="C68" s="1077"/>
      <c r="D68" s="1077"/>
      <c r="E68" s="1077"/>
      <c r="F68" s="1077"/>
      <c r="G68" s="1077"/>
      <c r="H68" s="1077"/>
      <c r="I68" s="1077"/>
      <c r="J68" s="1077"/>
      <c r="K68" s="1077"/>
      <c r="L68" s="1077"/>
      <c r="M68" s="1077"/>
      <c r="N68" s="1077"/>
      <c r="O68" s="1077"/>
      <c r="P68" s="1078"/>
      <c r="Q68" s="1079">
        <v>893</v>
      </c>
      <c r="R68" s="1073"/>
      <c r="S68" s="1073"/>
      <c r="T68" s="1073"/>
      <c r="U68" s="1073"/>
      <c r="V68" s="1073">
        <v>885</v>
      </c>
      <c r="W68" s="1073"/>
      <c r="X68" s="1073"/>
      <c r="Y68" s="1073"/>
      <c r="Z68" s="1073"/>
      <c r="AA68" s="1073">
        <v>8</v>
      </c>
      <c r="AB68" s="1073"/>
      <c r="AC68" s="1073"/>
      <c r="AD68" s="1073"/>
      <c r="AE68" s="1073"/>
      <c r="AF68" s="1073">
        <v>8</v>
      </c>
      <c r="AG68" s="1073"/>
      <c r="AH68" s="1073"/>
      <c r="AI68" s="1073"/>
      <c r="AJ68" s="1073"/>
      <c r="AK68" s="1073">
        <v>10</v>
      </c>
      <c r="AL68" s="1073"/>
      <c r="AM68" s="1073"/>
      <c r="AN68" s="1073"/>
      <c r="AO68" s="1073"/>
      <c r="AP68" s="1073">
        <v>849</v>
      </c>
      <c r="AQ68" s="1073"/>
      <c r="AR68" s="1073"/>
      <c r="AS68" s="1073"/>
      <c r="AT68" s="1073"/>
      <c r="AU68" s="1073">
        <v>156</v>
      </c>
      <c r="AV68" s="1073"/>
      <c r="AW68" s="1073"/>
      <c r="AX68" s="1073"/>
      <c r="AY68" s="1073"/>
      <c r="AZ68" s="1074"/>
      <c r="BA68" s="1074"/>
      <c r="BB68" s="1074"/>
      <c r="BC68" s="1074"/>
      <c r="BD68" s="1075"/>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592</v>
      </c>
      <c r="C69" s="1064"/>
      <c r="D69" s="1064"/>
      <c r="E69" s="1064"/>
      <c r="F69" s="1064"/>
      <c r="G69" s="1064"/>
      <c r="H69" s="1064"/>
      <c r="I69" s="1064"/>
      <c r="J69" s="1064"/>
      <c r="K69" s="1064"/>
      <c r="L69" s="1064"/>
      <c r="M69" s="1064"/>
      <c r="N69" s="1064"/>
      <c r="O69" s="1064"/>
      <c r="P69" s="1065"/>
      <c r="Q69" s="1066">
        <v>319</v>
      </c>
      <c r="R69" s="1060"/>
      <c r="S69" s="1060"/>
      <c r="T69" s="1060"/>
      <c r="U69" s="1060"/>
      <c r="V69" s="1060">
        <v>309</v>
      </c>
      <c r="W69" s="1060"/>
      <c r="X69" s="1060"/>
      <c r="Y69" s="1060"/>
      <c r="Z69" s="1060"/>
      <c r="AA69" s="1060">
        <v>10</v>
      </c>
      <c r="AB69" s="1060"/>
      <c r="AC69" s="1060"/>
      <c r="AD69" s="1060"/>
      <c r="AE69" s="1060"/>
      <c r="AF69" s="1060">
        <v>10</v>
      </c>
      <c r="AG69" s="1060"/>
      <c r="AH69" s="1060"/>
      <c r="AI69" s="1060"/>
      <c r="AJ69" s="1060"/>
      <c r="AK69" s="1060">
        <v>69</v>
      </c>
      <c r="AL69" s="1060"/>
      <c r="AM69" s="1060"/>
      <c r="AN69" s="1060"/>
      <c r="AO69" s="1060"/>
      <c r="AP69" s="1060">
        <v>226</v>
      </c>
      <c r="AQ69" s="1060"/>
      <c r="AR69" s="1060"/>
      <c r="AS69" s="1060"/>
      <c r="AT69" s="1060"/>
      <c r="AU69" s="1060">
        <v>113</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593</v>
      </c>
      <c r="C70" s="1064"/>
      <c r="D70" s="1064"/>
      <c r="E70" s="1064"/>
      <c r="F70" s="1064"/>
      <c r="G70" s="1064"/>
      <c r="H70" s="1064"/>
      <c r="I70" s="1064"/>
      <c r="J70" s="1064"/>
      <c r="K70" s="1064"/>
      <c r="L70" s="1064"/>
      <c r="M70" s="1064"/>
      <c r="N70" s="1064"/>
      <c r="O70" s="1064"/>
      <c r="P70" s="1065"/>
      <c r="Q70" s="1066">
        <v>42</v>
      </c>
      <c r="R70" s="1060"/>
      <c r="S70" s="1060"/>
      <c r="T70" s="1060"/>
      <c r="U70" s="1060"/>
      <c r="V70" s="1060">
        <v>34</v>
      </c>
      <c r="W70" s="1060"/>
      <c r="X70" s="1060"/>
      <c r="Y70" s="1060"/>
      <c r="Z70" s="1060"/>
      <c r="AA70" s="1060">
        <v>8</v>
      </c>
      <c r="AB70" s="1060"/>
      <c r="AC70" s="1060"/>
      <c r="AD70" s="1060"/>
      <c r="AE70" s="1060"/>
      <c r="AF70" s="1060">
        <v>8</v>
      </c>
      <c r="AG70" s="1060"/>
      <c r="AH70" s="1060"/>
      <c r="AI70" s="1060"/>
      <c r="AJ70" s="1060"/>
      <c r="AK70" s="1060" t="s">
        <v>590</v>
      </c>
      <c r="AL70" s="1060"/>
      <c r="AM70" s="1060"/>
      <c r="AN70" s="1060"/>
      <c r="AO70" s="1060"/>
      <c r="AP70" s="1060">
        <v>11</v>
      </c>
      <c r="AQ70" s="1060"/>
      <c r="AR70" s="1060"/>
      <c r="AS70" s="1060"/>
      <c r="AT70" s="1060"/>
      <c r="AU70" s="1060">
        <v>6</v>
      </c>
      <c r="AV70" s="1060"/>
      <c r="AW70" s="1060"/>
      <c r="AX70" s="1060"/>
      <c r="AY70" s="1060"/>
      <c r="AZ70" s="1071" t="s">
        <v>405</v>
      </c>
      <c r="BA70" s="1071"/>
      <c r="BB70" s="1071"/>
      <c r="BC70" s="1071"/>
      <c r="BD70" s="107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594</v>
      </c>
      <c r="C71" s="1064"/>
      <c r="D71" s="1064"/>
      <c r="E71" s="1064"/>
      <c r="F71" s="1064"/>
      <c r="G71" s="1064"/>
      <c r="H71" s="1064"/>
      <c r="I71" s="1064"/>
      <c r="J71" s="1064"/>
      <c r="K71" s="1064"/>
      <c r="L71" s="1064"/>
      <c r="M71" s="1064"/>
      <c r="N71" s="1064"/>
      <c r="O71" s="1064"/>
      <c r="P71" s="1065"/>
      <c r="Q71" s="1066">
        <v>782</v>
      </c>
      <c r="R71" s="1060"/>
      <c r="S71" s="1060"/>
      <c r="T71" s="1060"/>
      <c r="U71" s="1060"/>
      <c r="V71" s="1060">
        <v>703</v>
      </c>
      <c r="W71" s="1060"/>
      <c r="X71" s="1060"/>
      <c r="Y71" s="1060"/>
      <c r="Z71" s="1060"/>
      <c r="AA71" s="1060">
        <v>79</v>
      </c>
      <c r="AB71" s="1060"/>
      <c r="AC71" s="1060"/>
      <c r="AD71" s="1060"/>
      <c r="AE71" s="1060"/>
      <c r="AF71" s="1060">
        <v>246</v>
      </c>
      <c r="AG71" s="1060"/>
      <c r="AH71" s="1060"/>
      <c r="AI71" s="1060"/>
      <c r="AJ71" s="1060"/>
      <c r="AK71" s="1060" t="s">
        <v>608</v>
      </c>
      <c r="AL71" s="1060"/>
      <c r="AM71" s="1060"/>
      <c r="AN71" s="1060"/>
      <c r="AO71" s="1060"/>
      <c r="AP71" s="1060">
        <v>2642</v>
      </c>
      <c r="AQ71" s="1060"/>
      <c r="AR71" s="1060"/>
      <c r="AS71" s="1060"/>
      <c r="AT71" s="1060"/>
      <c r="AU71" s="1060">
        <v>294</v>
      </c>
      <c r="AV71" s="1060"/>
      <c r="AW71" s="1060"/>
      <c r="AX71" s="1060"/>
      <c r="AY71" s="1060"/>
      <c r="AZ71" s="1061" t="s">
        <v>607</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595</v>
      </c>
      <c r="C72" s="1064"/>
      <c r="D72" s="1064"/>
      <c r="E72" s="1064"/>
      <c r="F72" s="1064"/>
      <c r="G72" s="1064"/>
      <c r="H72" s="1064"/>
      <c r="I72" s="1064"/>
      <c r="J72" s="1064"/>
      <c r="K72" s="1064"/>
      <c r="L72" s="1064"/>
      <c r="M72" s="1064"/>
      <c r="N72" s="1064"/>
      <c r="O72" s="1064"/>
      <c r="P72" s="1065"/>
      <c r="Q72" s="1066">
        <v>1339</v>
      </c>
      <c r="R72" s="1060"/>
      <c r="S72" s="1060"/>
      <c r="T72" s="1060"/>
      <c r="U72" s="1060"/>
      <c r="V72" s="1060">
        <v>1310</v>
      </c>
      <c r="W72" s="1060"/>
      <c r="X72" s="1060"/>
      <c r="Y72" s="1060"/>
      <c r="Z72" s="1060"/>
      <c r="AA72" s="1060">
        <v>29</v>
      </c>
      <c r="AB72" s="1060"/>
      <c r="AC72" s="1060"/>
      <c r="AD72" s="1060"/>
      <c r="AE72" s="1060"/>
      <c r="AF72" s="1060">
        <v>29</v>
      </c>
      <c r="AG72" s="1060"/>
      <c r="AH72" s="1060"/>
      <c r="AI72" s="1060"/>
      <c r="AJ72" s="1060"/>
      <c r="AK72" s="1060">
        <v>12</v>
      </c>
      <c r="AL72" s="1060"/>
      <c r="AM72" s="1060"/>
      <c r="AN72" s="1060"/>
      <c r="AO72" s="1060"/>
      <c r="AP72" s="1060">
        <v>609</v>
      </c>
      <c r="AQ72" s="1060"/>
      <c r="AR72" s="1060"/>
      <c r="AS72" s="1060"/>
      <c r="AT72" s="1060"/>
      <c r="AU72" s="1060">
        <v>119</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596</v>
      </c>
      <c r="C73" s="1064"/>
      <c r="D73" s="1064"/>
      <c r="E73" s="1064"/>
      <c r="F73" s="1064"/>
      <c r="G73" s="1064"/>
      <c r="H73" s="1064"/>
      <c r="I73" s="1064"/>
      <c r="J73" s="1064"/>
      <c r="K73" s="1064"/>
      <c r="L73" s="1064"/>
      <c r="M73" s="1064"/>
      <c r="N73" s="1064"/>
      <c r="O73" s="1064"/>
      <c r="P73" s="1065"/>
      <c r="Q73" s="1066">
        <v>1640</v>
      </c>
      <c r="R73" s="1060"/>
      <c r="S73" s="1060"/>
      <c r="T73" s="1060"/>
      <c r="U73" s="1060"/>
      <c r="V73" s="1060">
        <v>2157</v>
      </c>
      <c r="W73" s="1060"/>
      <c r="X73" s="1060"/>
      <c r="Y73" s="1060"/>
      <c r="Z73" s="1060"/>
      <c r="AA73" s="1060">
        <v>-517</v>
      </c>
      <c r="AB73" s="1060"/>
      <c r="AC73" s="1060"/>
      <c r="AD73" s="1060"/>
      <c r="AE73" s="1060"/>
      <c r="AF73" s="1060">
        <v>1762</v>
      </c>
      <c r="AG73" s="1060"/>
      <c r="AH73" s="1060"/>
      <c r="AI73" s="1060"/>
      <c r="AJ73" s="1060"/>
      <c r="AK73" s="1060" t="s">
        <v>608</v>
      </c>
      <c r="AL73" s="1060"/>
      <c r="AM73" s="1060"/>
      <c r="AN73" s="1060"/>
      <c r="AO73" s="1060"/>
      <c r="AP73" s="1060">
        <v>5696</v>
      </c>
      <c r="AQ73" s="1060"/>
      <c r="AR73" s="1060"/>
      <c r="AS73" s="1060"/>
      <c r="AT73" s="1060"/>
      <c r="AU73" s="1060">
        <v>0</v>
      </c>
      <c r="AV73" s="1060"/>
      <c r="AW73" s="1060"/>
      <c r="AX73" s="1060"/>
      <c r="AY73" s="1060"/>
      <c r="AZ73" s="1061" t="s">
        <v>607</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597</v>
      </c>
      <c r="C74" s="1064"/>
      <c r="D74" s="1064"/>
      <c r="E74" s="1064"/>
      <c r="F74" s="1064"/>
      <c r="G74" s="1064"/>
      <c r="H74" s="1064"/>
      <c r="I74" s="1064"/>
      <c r="J74" s="1064"/>
      <c r="K74" s="1064"/>
      <c r="L74" s="1064"/>
      <c r="M74" s="1064"/>
      <c r="N74" s="1064"/>
      <c r="O74" s="1064"/>
      <c r="P74" s="1065"/>
      <c r="Q74" s="1066">
        <v>547</v>
      </c>
      <c r="R74" s="1060"/>
      <c r="S74" s="1060"/>
      <c r="T74" s="1060"/>
      <c r="U74" s="1060"/>
      <c r="V74" s="1060">
        <v>544</v>
      </c>
      <c r="W74" s="1060"/>
      <c r="X74" s="1060"/>
      <c r="Y74" s="1060"/>
      <c r="Z74" s="1060"/>
      <c r="AA74" s="1060">
        <v>3</v>
      </c>
      <c r="AB74" s="1060"/>
      <c r="AC74" s="1060"/>
      <c r="AD74" s="1060"/>
      <c r="AE74" s="1060"/>
      <c r="AF74" s="1060">
        <v>3</v>
      </c>
      <c r="AG74" s="1060"/>
      <c r="AH74" s="1060"/>
      <c r="AI74" s="1060"/>
      <c r="AJ74" s="1060"/>
      <c r="AK74" s="1060">
        <v>265</v>
      </c>
      <c r="AL74" s="1060"/>
      <c r="AM74" s="1060"/>
      <c r="AN74" s="1060"/>
      <c r="AO74" s="1060"/>
      <c r="AP74" s="1060" t="s">
        <v>608</v>
      </c>
      <c r="AQ74" s="1060"/>
      <c r="AR74" s="1060"/>
      <c r="AS74" s="1060"/>
      <c r="AT74" s="1060"/>
      <c r="AU74" s="1060" t="s">
        <v>608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598</v>
      </c>
      <c r="C75" s="1064"/>
      <c r="D75" s="1064"/>
      <c r="E75" s="1064"/>
      <c r="F75" s="1064"/>
      <c r="G75" s="1064"/>
      <c r="H75" s="1064"/>
      <c r="I75" s="1064"/>
      <c r="J75" s="1064"/>
      <c r="K75" s="1064"/>
      <c r="L75" s="1064"/>
      <c r="M75" s="1064"/>
      <c r="N75" s="1064"/>
      <c r="O75" s="1064"/>
      <c r="P75" s="1065"/>
      <c r="Q75" s="1070">
        <v>842</v>
      </c>
      <c r="R75" s="1068"/>
      <c r="S75" s="1068"/>
      <c r="T75" s="1068"/>
      <c r="U75" s="1069"/>
      <c r="V75" s="1067">
        <v>841</v>
      </c>
      <c r="W75" s="1068"/>
      <c r="X75" s="1068"/>
      <c r="Y75" s="1068"/>
      <c r="Z75" s="1069"/>
      <c r="AA75" s="1067">
        <v>1</v>
      </c>
      <c r="AB75" s="1068"/>
      <c r="AC75" s="1068"/>
      <c r="AD75" s="1068"/>
      <c r="AE75" s="1069"/>
      <c r="AF75" s="1067">
        <v>1</v>
      </c>
      <c r="AG75" s="1068"/>
      <c r="AH75" s="1068"/>
      <c r="AI75" s="1068"/>
      <c r="AJ75" s="1069"/>
      <c r="AK75" s="1067">
        <v>62</v>
      </c>
      <c r="AL75" s="1068"/>
      <c r="AM75" s="1068"/>
      <c r="AN75" s="1068"/>
      <c r="AO75" s="1069"/>
      <c r="AP75" s="1067" t="s">
        <v>608</v>
      </c>
      <c r="AQ75" s="1068"/>
      <c r="AR75" s="1068"/>
      <c r="AS75" s="1068"/>
      <c r="AT75" s="1069"/>
      <c r="AU75" s="1067" t="s">
        <v>608</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599</v>
      </c>
      <c r="C76" s="1064"/>
      <c r="D76" s="1064"/>
      <c r="E76" s="1064"/>
      <c r="F76" s="1064"/>
      <c r="G76" s="1064"/>
      <c r="H76" s="1064"/>
      <c r="I76" s="1064"/>
      <c r="J76" s="1064"/>
      <c r="K76" s="1064"/>
      <c r="L76" s="1064"/>
      <c r="M76" s="1064"/>
      <c r="N76" s="1064"/>
      <c r="O76" s="1064"/>
      <c r="P76" s="1065"/>
      <c r="Q76" s="1070">
        <v>190</v>
      </c>
      <c r="R76" s="1068"/>
      <c r="S76" s="1068"/>
      <c r="T76" s="1068"/>
      <c r="U76" s="1069"/>
      <c r="V76" s="1067">
        <v>188</v>
      </c>
      <c r="W76" s="1068"/>
      <c r="X76" s="1068"/>
      <c r="Y76" s="1068"/>
      <c r="Z76" s="1069"/>
      <c r="AA76" s="1067">
        <v>2</v>
      </c>
      <c r="AB76" s="1068"/>
      <c r="AC76" s="1068"/>
      <c r="AD76" s="1068"/>
      <c r="AE76" s="1069"/>
      <c r="AF76" s="1067">
        <v>2</v>
      </c>
      <c r="AG76" s="1068"/>
      <c r="AH76" s="1068"/>
      <c r="AI76" s="1068"/>
      <c r="AJ76" s="1069"/>
      <c r="AK76" s="1067" t="s">
        <v>590</v>
      </c>
      <c r="AL76" s="1068"/>
      <c r="AM76" s="1068"/>
      <c r="AN76" s="1068"/>
      <c r="AO76" s="1069"/>
      <c r="AP76" s="1060" t="s">
        <v>608</v>
      </c>
      <c r="AQ76" s="1060"/>
      <c r="AR76" s="1060"/>
      <c r="AS76" s="1060"/>
      <c r="AT76" s="1060"/>
      <c r="AU76" s="1060" t="s">
        <v>608</v>
      </c>
      <c r="AV76" s="1060"/>
      <c r="AW76" s="1060"/>
      <c r="AX76" s="1060"/>
      <c r="AY76" s="1060"/>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t="s">
        <v>600</v>
      </c>
      <c r="C77" s="1064"/>
      <c r="D77" s="1064"/>
      <c r="E77" s="1064"/>
      <c r="F77" s="1064"/>
      <c r="G77" s="1064"/>
      <c r="H77" s="1064"/>
      <c r="I77" s="1064"/>
      <c r="J77" s="1064"/>
      <c r="K77" s="1064"/>
      <c r="L77" s="1064"/>
      <c r="M77" s="1064"/>
      <c r="N77" s="1064"/>
      <c r="O77" s="1064"/>
      <c r="P77" s="1065"/>
      <c r="Q77" s="1070">
        <v>26</v>
      </c>
      <c r="R77" s="1068"/>
      <c r="S77" s="1068"/>
      <c r="T77" s="1068"/>
      <c r="U77" s="1069"/>
      <c r="V77" s="1067">
        <v>26</v>
      </c>
      <c r="W77" s="1068"/>
      <c r="X77" s="1068"/>
      <c r="Y77" s="1068"/>
      <c r="Z77" s="1069"/>
      <c r="AA77" s="1067">
        <v>0</v>
      </c>
      <c r="AB77" s="1068"/>
      <c r="AC77" s="1068"/>
      <c r="AD77" s="1068"/>
      <c r="AE77" s="1069"/>
      <c r="AF77" s="1067">
        <v>0</v>
      </c>
      <c r="AG77" s="1068"/>
      <c r="AH77" s="1068"/>
      <c r="AI77" s="1068"/>
      <c r="AJ77" s="1069"/>
      <c r="AK77" s="1067">
        <v>10</v>
      </c>
      <c r="AL77" s="1068"/>
      <c r="AM77" s="1068"/>
      <c r="AN77" s="1068"/>
      <c r="AO77" s="1069"/>
      <c r="AP77" s="1067" t="s">
        <v>608</v>
      </c>
      <c r="AQ77" s="1068"/>
      <c r="AR77" s="1068"/>
      <c r="AS77" s="1068"/>
      <c r="AT77" s="1069"/>
      <c r="AU77" s="1067" t="s">
        <v>608</v>
      </c>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t="s">
        <v>601</v>
      </c>
      <c r="C78" s="1064"/>
      <c r="D78" s="1064"/>
      <c r="E78" s="1064"/>
      <c r="F78" s="1064"/>
      <c r="G78" s="1064"/>
      <c r="H78" s="1064"/>
      <c r="I78" s="1064"/>
      <c r="J78" s="1064"/>
      <c r="K78" s="1064"/>
      <c r="L78" s="1064"/>
      <c r="M78" s="1064"/>
      <c r="N78" s="1064"/>
      <c r="O78" s="1064"/>
      <c r="P78" s="1065"/>
      <c r="Q78" s="1066">
        <v>14</v>
      </c>
      <c r="R78" s="1060"/>
      <c r="S78" s="1060"/>
      <c r="T78" s="1060"/>
      <c r="U78" s="1060"/>
      <c r="V78" s="1060">
        <v>10</v>
      </c>
      <c r="W78" s="1060"/>
      <c r="X78" s="1060"/>
      <c r="Y78" s="1060"/>
      <c r="Z78" s="1060"/>
      <c r="AA78" s="1060">
        <v>5</v>
      </c>
      <c r="AB78" s="1060"/>
      <c r="AC78" s="1060"/>
      <c r="AD78" s="1060"/>
      <c r="AE78" s="1060"/>
      <c r="AF78" s="1060">
        <v>5</v>
      </c>
      <c r="AG78" s="1060"/>
      <c r="AH78" s="1060"/>
      <c r="AI78" s="1060"/>
      <c r="AJ78" s="1060"/>
      <c r="AK78" s="1060" t="s">
        <v>590</v>
      </c>
      <c r="AL78" s="1060"/>
      <c r="AM78" s="1060"/>
      <c r="AN78" s="1060"/>
      <c r="AO78" s="1060"/>
      <c r="AP78" s="1060" t="s">
        <v>608</v>
      </c>
      <c r="AQ78" s="1060"/>
      <c r="AR78" s="1060"/>
      <c r="AS78" s="1060"/>
      <c r="AT78" s="1060"/>
      <c r="AU78" s="1060" t="s">
        <v>608</v>
      </c>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t="s">
        <v>602</v>
      </c>
      <c r="C79" s="1064"/>
      <c r="D79" s="1064"/>
      <c r="E79" s="1064"/>
      <c r="F79" s="1064"/>
      <c r="G79" s="1064"/>
      <c r="H79" s="1064"/>
      <c r="I79" s="1064"/>
      <c r="J79" s="1064"/>
      <c r="K79" s="1064"/>
      <c r="L79" s="1064"/>
      <c r="M79" s="1064"/>
      <c r="N79" s="1064"/>
      <c r="O79" s="1064"/>
      <c r="P79" s="1065"/>
      <c r="Q79" s="1066">
        <v>36</v>
      </c>
      <c r="R79" s="1060"/>
      <c r="S79" s="1060"/>
      <c r="T79" s="1060"/>
      <c r="U79" s="1060"/>
      <c r="V79" s="1060">
        <v>32</v>
      </c>
      <c r="W79" s="1060"/>
      <c r="X79" s="1060"/>
      <c r="Y79" s="1060"/>
      <c r="Z79" s="1060"/>
      <c r="AA79" s="1060">
        <v>4</v>
      </c>
      <c r="AB79" s="1060"/>
      <c r="AC79" s="1060"/>
      <c r="AD79" s="1060"/>
      <c r="AE79" s="1060"/>
      <c r="AF79" s="1060">
        <v>4</v>
      </c>
      <c r="AG79" s="1060"/>
      <c r="AH79" s="1060"/>
      <c r="AI79" s="1060"/>
      <c r="AJ79" s="1060"/>
      <c r="AK79" s="1060" t="s">
        <v>590</v>
      </c>
      <c r="AL79" s="1060"/>
      <c r="AM79" s="1060"/>
      <c r="AN79" s="1060"/>
      <c r="AO79" s="1060"/>
      <c r="AP79" s="1067" t="s">
        <v>608</v>
      </c>
      <c r="AQ79" s="1068"/>
      <c r="AR79" s="1068"/>
      <c r="AS79" s="1068"/>
      <c r="AT79" s="1069"/>
      <c r="AU79" s="1067" t="s">
        <v>608</v>
      </c>
      <c r="AV79" s="1068"/>
      <c r="AW79" s="1068"/>
      <c r="AX79" s="1068"/>
      <c r="AY79" s="1069"/>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t="s">
        <v>603</v>
      </c>
      <c r="C80" s="1064"/>
      <c r="D80" s="1064"/>
      <c r="E80" s="1064"/>
      <c r="F80" s="1064"/>
      <c r="G80" s="1064"/>
      <c r="H80" s="1064"/>
      <c r="I80" s="1064"/>
      <c r="J80" s="1064"/>
      <c r="K80" s="1064"/>
      <c r="L80" s="1064"/>
      <c r="M80" s="1064"/>
      <c r="N80" s="1064"/>
      <c r="O80" s="1064"/>
      <c r="P80" s="1065"/>
      <c r="Q80" s="1066">
        <v>35</v>
      </c>
      <c r="R80" s="1060"/>
      <c r="S80" s="1060"/>
      <c r="T80" s="1060"/>
      <c r="U80" s="1060"/>
      <c r="V80" s="1060">
        <v>34</v>
      </c>
      <c r="W80" s="1060"/>
      <c r="X80" s="1060"/>
      <c r="Y80" s="1060"/>
      <c r="Z80" s="1060"/>
      <c r="AA80" s="1060">
        <v>1</v>
      </c>
      <c r="AB80" s="1060"/>
      <c r="AC80" s="1060"/>
      <c r="AD80" s="1060"/>
      <c r="AE80" s="1060"/>
      <c r="AF80" s="1060">
        <v>1</v>
      </c>
      <c r="AG80" s="1060"/>
      <c r="AH80" s="1060"/>
      <c r="AI80" s="1060"/>
      <c r="AJ80" s="1060"/>
      <c r="AK80" s="1060">
        <v>2</v>
      </c>
      <c r="AL80" s="1060"/>
      <c r="AM80" s="1060"/>
      <c r="AN80" s="1060"/>
      <c r="AO80" s="1060"/>
      <c r="AP80" s="1060" t="s">
        <v>608</v>
      </c>
      <c r="AQ80" s="1060"/>
      <c r="AR80" s="1060"/>
      <c r="AS80" s="1060"/>
      <c r="AT80" s="1060"/>
      <c r="AU80" s="1060" t="s">
        <v>608</v>
      </c>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t="s">
        <v>604</v>
      </c>
      <c r="C81" s="1064"/>
      <c r="D81" s="1064"/>
      <c r="E81" s="1064"/>
      <c r="F81" s="1064"/>
      <c r="G81" s="1064"/>
      <c r="H81" s="1064"/>
      <c r="I81" s="1064"/>
      <c r="J81" s="1064"/>
      <c r="K81" s="1064"/>
      <c r="L81" s="1064"/>
      <c r="M81" s="1064"/>
      <c r="N81" s="1064"/>
      <c r="O81" s="1064"/>
      <c r="P81" s="1065"/>
      <c r="Q81" s="1066">
        <v>78</v>
      </c>
      <c r="R81" s="1060"/>
      <c r="S81" s="1060"/>
      <c r="T81" s="1060"/>
      <c r="U81" s="1060"/>
      <c r="V81" s="1060">
        <v>74</v>
      </c>
      <c r="W81" s="1060"/>
      <c r="X81" s="1060"/>
      <c r="Y81" s="1060"/>
      <c r="Z81" s="1060"/>
      <c r="AA81" s="1060">
        <v>4</v>
      </c>
      <c r="AB81" s="1060"/>
      <c r="AC81" s="1060"/>
      <c r="AD81" s="1060"/>
      <c r="AE81" s="1060"/>
      <c r="AF81" s="1060">
        <v>4</v>
      </c>
      <c r="AG81" s="1060"/>
      <c r="AH81" s="1060"/>
      <c r="AI81" s="1060"/>
      <c r="AJ81" s="1060"/>
      <c r="AK81" s="1060">
        <v>2</v>
      </c>
      <c r="AL81" s="1060"/>
      <c r="AM81" s="1060"/>
      <c r="AN81" s="1060"/>
      <c r="AO81" s="1060"/>
      <c r="AP81" s="1067" t="s">
        <v>608</v>
      </c>
      <c r="AQ81" s="1068"/>
      <c r="AR81" s="1068"/>
      <c r="AS81" s="1068"/>
      <c r="AT81" s="1069"/>
      <c r="AU81" s="1067" t="s">
        <v>608</v>
      </c>
      <c r="AV81" s="1068"/>
      <c r="AW81" s="1068"/>
      <c r="AX81" s="1068"/>
      <c r="AY81" s="1069"/>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t="s">
        <v>605</v>
      </c>
      <c r="C82" s="1064"/>
      <c r="D82" s="1064"/>
      <c r="E82" s="1064"/>
      <c r="F82" s="1064"/>
      <c r="G82" s="1064"/>
      <c r="H82" s="1064"/>
      <c r="I82" s="1064"/>
      <c r="J82" s="1064"/>
      <c r="K82" s="1064"/>
      <c r="L82" s="1064"/>
      <c r="M82" s="1064"/>
      <c r="N82" s="1064"/>
      <c r="O82" s="1064"/>
      <c r="P82" s="1065"/>
      <c r="Q82" s="1066">
        <v>238631</v>
      </c>
      <c r="R82" s="1060"/>
      <c r="S82" s="1060"/>
      <c r="T82" s="1060"/>
      <c r="U82" s="1060"/>
      <c r="V82" s="1060">
        <v>233551</v>
      </c>
      <c r="W82" s="1060"/>
      <c r="X82" s="1060"/>
      <c r="Y82" s="1060"/>
      <c r="Z82" s="1060"/>
      <c r="AA82" s="1060">
        <v>5080</v>
      </c>
      <c r="AB82" s="1060"/>
      <c r="AC82" s="1060"/>
      <c r="AD82" s="1060"/>
      <c r="AE82" s="1060"/>
      <c r="AF82" s="1060">
        <v>5080</v>
      </c>
      <c r="AG82" s="1060"/>
      <c r="AH82" s="1060"/>
      <c r="AI82" s="1060"/>
      <c r="AJ82" s="1060"/>
      <c r="AK82" s="1060" t="s">
        <v>606</v>
      </c>
      <c r="AL82" s="1060"/>
      <c r="AM82" s="1060"/>
      <c r="AN82" s="1060"/>
      <c r="AO82" s="1060"/>
      <c r="AP82" s="1060" t="s">
        <v>608</v>
      </c>
      <c r="AQ82" s="1060"/>
      <c r="AR82" s="1060"/>
      <c r="AS82" s="1060"/>
      <c r="AT82" s="1060"/>
      <c r="AU82" s="1060" t="s">
        <v>608</v>
      </c>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385</v>
      </c>
      <c r="B88" s="1033" t="s">
        <v>420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c r="AG88" s="1048"/>
      <c r="AH88" s="1048"/>
      <c r="AI88" s="1048"/>
      <c r="AJ88" s="1048"/>
      <c r="AK88" s="1052"/>
      <c r="AL88" s="1052"/>
      <c r="AM88" s="1052"/>
      <c r="AN88" s="1052"/>
      <c r="AO88" s="1052"/>
      <c r="AP88" s="1048"/>
      <c r="AQ88" s="1048"/>
      <c r="AR88" s="1048"/>
      <c r="AS88" s="1048"/>
      <c r="AT88" s="1048"/>
      <c r="AU88" s="1048"/>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1033" t="s">
        <v>421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424</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425</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429</v>
      </c>
      <c r="AB109" s="983"/>
      <c r="AC109" s="983"/>
      <c r="AD109" s="983"/>
      <c r="AE109" s="984"/>
      <c r="AF109" s="985" t="s">
        <v>304</v>
      </c>
      <c r="AG109" s="983"/>
      <c r="AH109" s="983"/>
      <c r="AI109" s="983"/>
      <c r="AJ109" s="984"/>
      <c r="AK109" s="985" t="s">
        <v>303</v>
      </c>
      <c r="AL109" s="983"/>
      <c r="AM109" s="983"/>
      <c r="AN109" s="983"/>
      <c r="AO109" s="984"/>
      <c r="AP109" s="985" t="s">
        <v>430</v>
      </c>
      <c r="AQ109" s="983"/>
      <c r="AR109" s="983"/>
      <c r="AS109" s="983"/>
      <c r="AT109" s="1014"/>
      <c r="AU109" s="982" t="s">
        <v>428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429</v>
      </c>
      <c r="BR109" s="983"/>
      <c r="BS109" s="983"/>
      <c r="BT109" s="983"/>
      <c r="BU109" s="984"/>
      <c r="BV109" s="985" t="s">
        <v>304</v>
      </c>
      <c r="BW109" s="983"/>
      <c r="BX109" s="983"/>
      <c r="BY109" s="983"/>
      <c r="BZ109" s="984"/>
      <c r="CA109" s="985" t="s">
        <v>303</v>
      </c>
      <c r="CB109" s="983"/>
      <c r="CC109" s="983"/>
      <c r="CD109" s="983"/>
      <c r="CE109" s="984"/>
      <c r="CF109" s="1021" t="s">
        <v>430</v>
      </c>
      <c r="CG109" s="1021"/>
      <c r="CH109" s="1021"/>
      <c r="CI109" s="1021"/>
      <c r="CJ109" s="1021"/>
      <c r="CK109" s="985" t="s">
        <v>431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429</v>
      </c>
      <c r="DH109" s="983"/>
      <c r="DI109" s="983"/>
      <c r="DJ109" s="983"/>
      <c r="DK109" s="984"/>
      <c r="DL109" s="985" t="s">
        <v>304</v>
      </c>
      <c r="DM109" s="983"/>
      <c r="DN109" s="983"/>
      <c r="DO109" s="983"/>
      <c r="DP109" s="984"/>
      <c r="DQ109" s="985" t="s">
        <v>303</v>
      </c>
      <c r="DR109" s="983"/>
      <c r="DS109" s="983"/>
      <c r="DT109" s="983"/>
      <c r="DU109" s="984"/>
      <c r="DV109" s="985" t="s">
        <v>430</v>
      </c>
      <c r="DW109" s="983"/>
      <c r="DX109" s="983"/>
      <c r="DY109" s="983"/>
      <c r="DZ109" s="1014"/>
    </row>
    <row r="110" spans="1:131" s="246" customFormat="1" ht="26.25" customHeight="1" x14ac:dyDescent="0.15">
      <c r="A110" s="885" t="s">
        <v>432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583793</v>
      </c>
      <c r="AB110" s="976"/>
      <c r="AC110" s="976"/>
      <c r="AD110" s="976"/>
      <c r="AE110" s="977"/>
      <c r="AF110" s="978">
        <v>550686</v>
      </c>
      <c r="AG110" s="976"/>
      <c r="AH110" s="976"/>
      <c r="AI110" s="976"/>
      <c r="AJ110" s="977"/>
      <c r="AK110" s="978">
        <v>514371</v>
      </c>
      <c r="AL110" s="976"/>
      <c r="AM110" s="976"/>
      <c r="AN110" s="976"/>
      <c r="AO110" s="977"/>
      <c r="AP110" s="979">
        <v>17.7</v>
      </c>
      <c r="AQ110" s="980"/>
      <c r="AR110" s="980"/>
      <c r="AS110" s="980"/>
      <c r="AT110" s="981"/>
      <c r="AU110" s="1015" t="s">
        <v>73</v>
      </c>
      <c r="AV110" s="1016"/>
      <c r="AW110" s="1016"/>
      <c r="AX110" s="1016"/>
      <c r="AY110" s="1016"/>
      <c r="AZ110" s="941" t="s">
        <v>433</v>
      </c>
      <c r="BA110" s="886"/>
      <c r="BB110" s="886"/>
      <c r="BC110" s="886"/>
      <c r="BD110" s="886"/>
      <c r="BE110" s="886"/>
      <c r="BF110" s="886"/>
      <c r="BG110" s="886"/>
      <c r="BH110" s="886"/>
      <c r="BI110" s="886"/>
      <c r="BJ110" s="886"/>
      <c r="BK110" s="886"/>
      <c r="BL110" s="886"/>
      <c r="BM110" s="886"/>
      <c r="BN110" s="886"/>
      <c r="BO110" s="886"/>
      <c r="BP110" s="887"/>
      <c r="BQ110" s="942">
        <v>5171860</v>
      </c>
      <c r="BR110" s="923"/>
      <c r="BS110" s="923"/>
      <c r="BT110" s="923"/>
      <c r="BU110" s="923"/>
      <c r="BV110" s="923">
        <v>4970938</v>
      </c>
      <c r="BW110" s="923"/>
      <c r="BX110" s="923"/>
      <c r="BY110" s="923"/>
      <c r="BZ110" s="923"/>
      <c r="CA110" s="923">
        <v>4775445</v>
      </c>
      <c r="CB110" s="923"/>
      <c r="CC110" s="923"/>
      <c r="CD110" s="923"/>
      <c r="CE110" s="923"/>
      <c r="CF110" s="947">
        <v>164</v>
      </c>
      <c r="CG110" s="948"/>
      <c r="CH110" s="948"/>
      <c r="CI110" s="948"/>
      <c r="CJ110" s="948"/>
      <c r="CK110" s="1011" t="s">
        <v>434</v>
      </c>
      <c r="CL110" s="897"/>
      <c r="CM110" s="972" t="s">
        <v>435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436</v>
      </c>
      <c r="DH110" s="923"/>
      <c r="DI110" s="923"/>
      <c r="DJ110" s="923"/>
      <c r="DK110" s="923"/>
      <c r="DL110" s="923" t="s">
        <v>400</v>
      </c>
      <c r="DM110" s="923"/>
      <c r="DN110" s="923"/>
      <c r="DO110" s="923"/>
      <c r="DP110" s="923"/>
      <c r="DQ110" s="923" t="s">
        <v>436</v>
      </c>
      <c r="DR110" s="923"/>
      <c r="DS110" s="923"/>
      <c r="DT110" s="923"/>
      <c r="DU110" s="923"/>
      <c r="DV110" s="924" t="s">
        <v>436</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438</v>
      </c>
      <c r="AB111" s="1004"/>
      <c r="AC111" s="1004"/>
      <c r="AD111" s="1004"/>
      <c r="AE111" s="1005"/>
      <c r="AF111" s="1006" t="s">
        <v>439</v>
      </c>
      <c r="AG111" s="1004"/>
      <c r="AH111" s="1004"/>
      <c r="AI111" s="1004"/>
      <c r="AJ111" s="1005"/>
      <c r="AK111" s="1006" t="s">
        <v>439</v>
      </c>
      <c r="AL111" s="1004"/>
      <c r="AM111" s="1004"/>
      <c r="AN111" s="1004"/>
      <c r="AO111" s="1005"/>
      <c r="AP111" s="1007" t="s">
        <v>436</v>
      </c>
      <c r="AQ111" s="1008"/>
      <c r="AR111" s="1008"/>
      <c r="AS111" s="1008"/>
      <c r="AT111" s="1009"/>
      <c r="AU111" s="1017"/>
      <c r="AV111" s="1018"/>
      <c r="AW111" s="1018"/>
      <c r="AX111" s="1018"/>
      <c r="AY111" s="1018"/>
      <c r="AZ111" s="893" t="s">
        <v>440</v>
      </c>
      <c r="BA111" s="828"/>
      <c r="BB111" s="828"/>
      <c r="BC111" s="828"/>
      <c r="BD111" s="828"/>
      <c r="BE111" s="828"/>
      <c r="BF111" s="828"/>
      <c r="BG111" s="828"/>
      <c r="BH111" s="828"/>
      <c r="BI111" s="828"/>
      <c r="BJ111" s="828"/>
      <c r="BK111" s="828"/>
      <c r="BL111" s="828"/>
      <c r="BM111" s="828"/>
      <c r="BN111" s="828"/>
      <c r="BO111" s="828"/>
      <c r="BP111" s="829"/>
      <c r="BQ111" s="894">
        <v>614923</v>
      </c>
      <c r="BR111" s="895"/>
      <c r="BS111" s="895"/>
      <c r="BT111" s="895"/>
      <c r="BU111" s="895"/>
      <c r="BV111" s="895">
        <v>552299</v>
      </c>
      <c r="BW111" s="895"/>
      <c r="BX111" s="895"/>
      <c r="BY111" s="895"/>
      <c r="BZ111" s="895"/>
      <c r="CA111" s="895">
        <v>497748</v>
      </c>
      <c r="CB111" s="895"/>
      <c r="CC111" s="895"/>
      <c r="CD111" s="895"/>
      <c r="CE111" s="895"/>
      <c r="CF111" s="956">
        <v>17.100000000000001</v>
      </c>
      <c r="CG111" s="957"/>
      <c r="CH111" s="957"/>
      <c r="CI111" s="957"/>
      <c r="CJ111" s="957"/>
      <c r="CK111" s="1012"/>
      <c r="CL111" s="899"/>
      <c r="CM111" s="902" t="s">
        <v>441</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400</v>
      </c>
      <c r="DH111" s="895"/>
      <c r="DI111" s="895"/>
      <c r="DJ111" s="895"/>
      <c r="DK111" s="895"/>
      <c r="DL111" s="895" t="s">
        <v>436</v>
      </c>
      <c r="DM111" s="895"/>
      <c r="DN111" s="895"/>
      <c r="DO111" s="895"/>
      <c r="DP111" s="895"/>
      <c r="DQ111" s="895" t="s">
        <v>436</v>
      </c>
      <c r="DR111" s="895"/>
      <c r="DS111" s="895"/>
      <c r="DT111" s="895"/>
      <c r="DU111" s="895"/>
      <c r="DV111" s="872" t="s">
        <v>436</v>
      </c>
      <c r="DW111" s="872"/>
      <c r="DX111" s="872"/>
      <c r="DY111" s="872"/>
      <c r="DZ111" s="873"/>
    </row>
    <row r="112" spans="1:131" s="246" customFormat="1" ht="26.25" customHeight="1" x14ac:dyDescent="0.15">
      <c r="A112" s="997" t="s">
        <v>442</v>
      </c>
      <c r="B112" s="998"/>
      <c r="C112" s="828" t="s">
        <v>443</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436</v>
      </c>
      <c r="AB112" s="858"/>
      <c r="AC112" s="858"/>
      <c r="AD112" s="858"/>
      <c r="AE112" s="859"/>
      <c r="AF112" s="860" t="s">
        <v>444</v>
      </c>
      <c r="AG112" s="858"/>
      <c r="AH112" s="858"/>
      <c r="AI112" s="858"/>
      <c r="AJ112" s="859"/>
      <c r="AK112" s="860" t="s">
        <v>444</v>
      </c>
      <c r="AL112" s="858"/>
      <c r="AM112" s="858"/>
      <c r="AN112" s="858"/>
      <c r="AO112" s="859"/>
      <c r="AP112" s="905" t="s">
        <v>439</v>
      </c>
      <c r="AQ112" s="906"/>
      <c r="AR112" s="906"/>
      <c r="AS112" s="906"/>
      <c r="AT112" s="907"/>
      <c r="AU112" s="1017"/>
      <c r="AV112" s="1018"/>
      <c r="AW112" s="1018"/>
      <c r="AX112" s="1018"/>
      <c r="AY112" s="1018"/>
      <c r="AZ112" s="893" t="s">
        <v>445</v>
      </c>
      <c r="BA112" s="828"/>
      <c r="BB112" s="828"/>
      <c r="BC112" s="828"/>
      <c r="BD112" s="828"/>
      <c r="BE112" s="828"/>
      <c r="BF112" s="828"/>
      <c r="BG112" s="828"/>
      <c r="BH112" s="828"/>
      <c r="BI112" s="828"/>
      <c r="BJ112" s="828"/>
      <c r="BK112" s="828"/>
      <c r="BL112" s="828"/>
      <c r="BM112" s="828"/>
      <c r="BN112" s="828"/>
      <c r="BO112" s="828"/>
      <c r="BP112" s="829"/>
      <c r="BQ112" s="894">
        <v>4665960</v>
      </c>
      <c r="BR112" s="895"/>
      <c r="BS112" s="895"/>
      <c r="BT112" s="895"/>
      <c r="BU112" s="895"/>
      <c r="BV112" s="895">
        <v>4684224</v>
      </c>
      <c r="BW112" s="895"/>
      <c r="BX112" s="895"/>
      <c r="BY112" s="895"/>
      <c r="BZ112" s="895"/>
      <c r="CA112" s="895">
        <v>4666331</v>
      </c>
      <c r="CB112" s="895"/>
      <c r="CC112" s="895"/>
      <c r="CD112" s="895"/>
      <c r="CE112" s="895"/>
      <c r="CF112" s="956">
        <v>160.19999999999999</v>
      </c>
      <c r="CG112" s="957"/>
      <c r="CH112" s="957"/>
      <c r="CI112" s="957"/>
      <c r="CJ112" s="957"/>
      <c r="CK112" s="1012"/>
      <c r="CL112" s="899"/>
      <c r="CM112" s="902" t="s">
        <v>446</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400</v>
      </c>
      <c r="DH112" s="895"/>
      <c r="DI112" s="895"/>
      <c r="DJ112" s="895"/>
      <c r="DK112" s="895"/>
      <c r="DL112" s="895" t="s">
        <v>436</v>
      </c>
      <c r="DM112" s="895"/>
      <c r="DN112" s="895"/>
      <c r="DO112" s="895"/>
      <c r="DP112" s="895"/>
      <c r="DQ112" s="895" t="s">
        <v>439</v>
      </c>
      <c r="DR112" s="895"/>
      <c r="DS112" s="895"/>
      <c r="DT112" s="895"/>
      <c r="DU112" s="895"/>
      <c r="DV112" s="872" t="s">
        <v>436</v>
      </c>
      <c r="DW112" s="872"/>
      <c r="DX112" s="872"/>
      <c r="DY112" s="872"/>
      <c r="DZ112" s="873"/>
    </row>
    <row r="113" spans="1:130" s="246" customFormat="1" ht="26.25" customHeight="1" x14ac:dyDescent="0.15">
      <c r="A113" s="999"/>
      <c r="B113" s="1000"/>
      <c r="C113" s="828" t="s">
        <v>447</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274075</v>
      </c>
      <c r="AB113" s="1004"/>
      <c r="AC113" s="1004"/>
      <c r="AD113" s="1004"/>
      <c r="AE113" s="1005"/>
      <c r="AF113" s="1006">
        <v>280466</v>
      </c>
      <c r="AG113" s="1004"/>
      <c r="AH113" s="1004"/>
      <c r="AI113" s="1004"/>
      <c r="AJ113" s="1005"/>
      <c r="AK113" s="1006">
        <v>286995</v>
      </c>
      <c r="AL113" s="1004"/>
      <c r="AM113" s="1004"/>
      <c r="AN113" s="1004"/>
      <c r="AO113" s="1005"/>
      <c r="AP113" s="1007">
        <v>9.9</v>
      </c>
      <c r="AQ113" s="1008"/>
      <c r="AR113" s="1008"/>
      <c r="AS113" s="1008"/>
      <c r="AT113" s="1009"/>
      <c r="AU113" s="1017"/>
      <c r="AV113" s="1018"/>
      <c r="AW113" s="1018"/>
      <c r="AX113" s="1018"/>
      <c r="AY113" s="1018"/>
      <c r="AZ113" s="893" t="s">
        <v>448</v>
      </c>
      <c r="BA113" s="828"/>
      <c r="BB113" s="828"/>
      <c r="BC113" s="828"/>
      <c r="BD113" s="828"/>
      <c r="BE113" s="828"/>
      <c r="BF113" s="828"/>
      <c r="BG113" s="828"/>
      <c r="BH113" s="828"/>
      <c r="BI113" s="828"/>
      <c r="BJ113" s="828"/>
      <c r="BK113" s="828"/>
      <c r="BL113" s="828"/>
      <c r="BM113" s="828"/>
      <c r="BN113" s="828"/>
      <c r="BO113" s="828"/>
      <c r="BP113" s="829"/>
      <c r="BQ113" s="894">
        <v>798206</v>
      </c>
      <c r="BR113" s="895"/>
      <c r="BS113" s="895"/>
      <c r="BT113" s="895"/>
      <c r="BU113" s="895"/>
      <c r="BV113" s="895">
        <v>742474</v>
      </c>
      <c r="BW113" s="895"/>
      <c r="BX113" s="895"/>
      <c r="BY113" s="895"/>
      <c r="BZ113" s="895"/>
      <c r="CA113" s="895">
        <v>688658</v>
      </c>
      <c r="CB113" s="895"/>
      <c r="CC113" s="895"/>
      <c r="CD113" s="895"/>
      <c r="CE113" s="895"/>
      <c r="CF113" s="956">
        <v>23.6</v>
      </c>
      <c r="CG113" s="957"/>
      <c r="CH113" s="957"/>
      <c r="CI113" s="957"/>
      <c r="CJ113" s="957"/>
      <c r="CK113" s="1012"/>
      <c r="CL113" s="899"/>
      <c r="CM113" s="902" t="s">
        <v>449</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400</v>
      </c>
      <c r="DH113" s="858"/>
      <c r="DI113" s="858"/>
      <c r="DJ113" s="858"/>
      <c r="DK113" s="859"/>
      <c r="DL113" s="860" t="s">
        <v>400</v>
      </c>
      <c r="DM113" s="858"/>
      <c r="DN113" s="858"/>
      <c r="DO113" s="858"/>
      <c r="DP113" s="859"/>
      <c r="DQ113" s="860" t="s">
        <v>400</v>
      </c>
      <c r="DR113" s="858"/>
      <c r="DS113" s="858"/>
      <c r="DT113" s="858"/>
      <c r="DU113" s="859"/>
      <c r="DV113" s="905" t="s">
        <v>400</v>
      </c>
      <c r="DW113" s="906"/>
      <c r="DX113" s="906"/>
      <c r="DY113" s="906"/>
      <c r="DZ113" s="907"/>
    </row>
    <row r="114" spans="1:130" s="246" customFormat="1" ht="26.25" customHeight="1" x14ac:dyDescent="0.15">
      <c r="A114" s="999"/>
      <c r="B114" s="1000"/>
      <c r="C114" s="828" t="s">
        <v>450</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63559</v>
      </c>
      <c r="AB114" s="858"/>
      <c r="AC114" s="858"/>
      <c r="AD114" s="858"/>
      <c r="AE114" s="859"/>
      <c r="AF114" s="860">
        <v>60660</v>
      </c>
      <c r="AG114" s="858"/>
      <c r="AH114" s="858"/>
      <c r="AI114" s="858"/>
      <c r="AJ114" s="859"/>
      <c r="AK114" s="860">
        <v>56480</v>
      </c>
      <c r="AL114" s="858"/>
      <c r="AM114" s="858"/>
      <c r="AN114" s="858"/>
      <c r="AO114" s="859"/>
      <c r="AP114" s="905">
        <v>1.9</v>
      </c>
      <c r="AQ114" s="906"/>
      <c r="AR114" s="906"/>
      <c r="AS114" s="906"/>
      <c r="AT114" s="907"/>
      <c r="AU114" s="1017"/>
      <c r="AV114" s="1018"/>
      <c r="AW114" s="1018"/>
      <c r="AX114" s="1018"/>
      <c r="AY114" s="1018"/>
      <c r="AZ114" s="893" t="s">
        <v>451</v>
      </c>
      <c r="BA114" s="828"/>
      <c r="BB114" s="828"/>
      <c r="BC114" s="828"/>
      <c r="BD114" s="828"/>
      <c r="BE114" s="828"/>
      <c r="BF114" s="828"/>
      <c r="BG114" s="828"/>
      <c r="BH114" s="828"/>
      <c r="BI114" s="828"/>
      <c r="BJ114" s="828"/>
      <c r="BK114" s="828"/>
      <c r="BL114" s="828"/>
      <c r="BM114" s="828"/>
      <c r="BN114" s="828"/>
      <c r="BO114" s="828"/>
      <c r="BP114" s="829"/>
      <c r="BQ114" s="894">
        <v>1173080</v>
      </c>
      <c r="BR114" s="895"/>
      <c r="BS114" s="895"/>
      <c r="BT114" s="895"/>
      <c r="BU114" s="895"/>
      <c r="BV114" s="895">
        <v>1145301</v>
      </c>
      <c r="BW114" s="895"/>
      <c r="BX114" s="895"/>
      <c r="BY114" s="895"/>
      <c r="BZ114" s="895"/>
      <c r="CA114" s="895">
        <v>1114442</v>
      </c>
      <c r="CB114" s="895"/>
      <c r="CC114" s="895"/>
      <c r="CD114" s="895"/>
      <c r="CE114" s="895"/>
      <c r="CF114" s="956">
        <v>38.299999999999997</v>
      </c>
      <c r="CG114" s="957"/>
      <c r="CH114" s="957"/>
      <c r="CI114" s="957"/>
      <c r="CJ114" s="957"/>
      <c r="CK114" s="1012"/>
      <c r="CL114" s="899"/>
      <c r="CM114" s="902" t="s">
        <v>452</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400</v>
      </c>
      <c r="DH114" s="858"/>
      <c r="DI114" s="858"/>
      <c r="DJ114" s="858"/>
      <c r="DK114" s="859"/>
      <c r="DL114" s="860" t="s">
        <v>400</v>
      </c>
      <c r="DM114" s="858"/>
      <c r="DN114" s="858"/>
      <c r="DO114" s="858"/>
      <c r="DP114" s="859"/>
      <c r="DQ114" s="860" t="s">
        <v>436</v>
      </c>
      <c r="DR114" s="858"/>
      <c r="DS114" s="858"/>
      <c r="DT114" s="858"/>
      <c r="DU114" s="859"/>
      <c r="DV114" s="905" t="s">
        <v>436</v>
      </c>
      <c r="DW114" s="906"/>
      <c r="DX114" s="906"/>
      <c r="DY114" s="906"/>
      <c r="DZ114" s="907"/>
    </row>
    <row r="115" spans="1:130" s="246" customFormat="1" ht="26.25" customHeight="1" x14ac:dyDescent="0.15">
      <c r="A115" s="999"/>
      <c r="B115" s="1000"/>
      <c r="C115" s="828" t="s">
        <v>453</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66369</v>
      </c>
      <c r="AB115" s="1004"/>
      <c r="AC115" s="1004"/>
      <c r="AD115" s="1004"/>
      <c r="AE115" s="1005"/>
      <c r="AF115" s="1006">
        <v>60712</v>
      </c>
      <c r="AG115" s="1004"/>
      <c r="AH115" s="1004"/>
      <c r="AI115" s="1004"/>
      <c r="AJ115" s="1005"/>
      <c r="AK115" s="1006">
        <v>62156</v>
      </c>
      <c r="AL115" s="1004"/>
      <c r="AM115" s="1004"/>
      <c r="AN115" s="1004"/>
      <c r="AO115" s="1005"/>
      <c r="AP115" s="1007">
        <v>2.1</v>
      </c>
      <c r="AQ115" s="1008"/>
      <c r="AR115" s="1008"/>
      <c r="AS115" s="1008"/>
      <c r="AT115" s="1009"/>
      <c r="AU115" s="1017"/>
      <c r="AV115" s="1018"/>
      <c r="AW115" s="1018"/>
      <c r="AX115" s="1018"/>
      <c r="AY115" s="1018"/>
      <c r="AZ115" s="893" t="s">
        <v>454</v>
      </c>
      <c r="BA115" s="828"/>
      <c r="BB115" s="828"/>
      <c r="BC115" s="828"/>
      <c r="BD115" s="828"/>
      <c r="BE115" s="828"/>
      <c r="BF115" s="828"/>
      <c r="BG115" s="828"/>
      <c r="BH115" s="828"/>
      <c r="BI115" s="828"/>
      <c r="BJ115" s="828"/>
      <c r="BK115" s="828"/>
      <c r="BL115" s="828"/>
      <c r="BM115" s="828"/>
      <c r="BN115" s="828"/>
      <c r="BO115" s="828"/>
      <c r="BP115" s="829"/>
      <c r="BQ115" s="894" t="s">
        <v>436</v>
      </c>
      <c r="BR115" s="895"/>
      <c r="BS115" s="895"/>
      <c r="BT115" s="895"/>
      <c r="BU115" s="895"/>
      <c r="BV115" s="895" t="s">
        <v>400</v>
      </c>
      <c r="BW115" s="895"/>
      <c r="BX115" s="895"/>
      <c r="BY115" s="895"/>
      <c r="BZ115" s="895"/>
      <c r="CA115" s="895" t="s">
        <v>455</v>
      </c>
      <c r="CB115" s="895"/>
      <c r="CC115" s="895"/>
      <c r="CD115" s="895"/>
      <c r="CE115" s="895"/>
      <c r="CF115" s="956" t="s">
        <v>436</v>
      </c>
      <c r="CG115" s="957"/>
      <c r="CH115" s="957"/>
      <c r="CI115" s="957"/>
      <c r="CJ115" s="957"/>
      <c r="CK115" s="1012"/>
      <c r="CL115" s="899"/>
      <c r="CM115" s="893" t="s">
        <v>456</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436</v>
      </c>
      <c r="DH115" s="858"/>
      <c r="DI115" s="858"/>
      <c r="DJ115" s="858"/>
      <c r="DK115" s="859"/>
      <c r="DL115" s="860" t="s">
        <v>438</v>
      </c>
      <c r="DM115" s="858"/>
      <c r="DN115" s="858"/>
      <c r="DO115" s="858"/>
      <c r="DP115" s="859"/>
      <c r="DQ115" s="860" t="s">
        <v>400</v>
      </c>
      <c r="DR115" s="858"/>
      <c r="DS115" s="858"/>
      <c r="DT115" s="858"/>
      <c r="DU115" s="859"/>
      <c r="DV115" s="905" t="s">
        <v>400</v>
      </c>
      <c r="DW115" s="906"/>
      <c r="DX115" s="906"/>
      <c r="DY115" s="906"/>
      <c r="DZ115" s="907"/>
    </row>
    <row r="116" spans="1:130" s="246" customFormat="1" ht="26.25" customHeight="1" x14ac:dyDescent="0.15">
      <c r="A116" s="1001"/>
      <c r="B116" s="1002"/>
      <c r="C116" s="961" t="s">
        <v>457</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93</v>
      </c>
      <c r="AB116" s="858"/>
      <c r="AC116" s="858"/>
      <c r="AD116" s="858"/>
      <c r="AE116" s="859"/>
      <c r="AF116" s="860">
        <v>24</v>
      </c>
      <c r="AG116" s="858"/>
      <c r="AH116" s="858"/>
      <c r="AI116" s="858"/>
      <c r="AJ116" s="859"/>
      <c r="AK116" s="860" t="s">
        <v>436</v>
      </c>
      <c r="AL116" s="858"/>
      <c r="AM116" s="858"/>
      <c r="AN116" s="858"/>
      <c r="AO116" s="859"/>
      <c r="AP116" s="905" t="s">
        <v>436</v>
      </c>
      <c r="AQ116" s="906"/>
      <c r="AR116" s="906"/>
      <c r="AS116" s="906"/>
      <c r="AT116" s="907"/>
      <c r="AU116" s="1017"/>
      <c r="AV116" s="1018"/>
      <c r="AW116" s="1018"/>
      <c r="AX116" s="1018"/>
      <c r="AY116" s="1018"/>
      <c r="AZ116" s="944" t="s">
        <v>458</v>
      </c>
      <c r="BA116" s="945"/>
      <c r="BB116" s="945"/>
      <c r="BC116" s="945"/>
      <c r="BD116" s="945"/>
      <c r="BE116" s="945"/>
      <c r="BF116" s="945"/>
      <c r="BG116" s="945"/>
      <c r="BH116" s="945"/>
      <c r="BI116" s="945"/>
      <c r="BJ116" s="945"/>
      <c r="BK116" s="945"/>
      <c r="BL116" s="945"/>
      <c r="BM116" s="945"/>
      <c r="BN116" s="945"/>
      <c r="BO116" s="945"/>
      <c r="BP116" s="946"/>
      <c r="BQ116" s="894" t="s">
        <v>438</v>
      </c>
      <c r="BR116" s="895"/>
      <c r="BS116" s="895"/>
      <c r="BT116" s="895"/>
      <c r="BU116" s="895"/>
      <c r="BV116" s="895" t="s">
        <v>400</v>
      </c>
      <c r="BW116" s="895"/>
      <c r="BX116" s="895"/>
      <c r="BY116" s="895"/>
      <c r="BZ116" s="895"/>
      <c r="CA116" s="895" t="s">
        <v>439</v>
      </c>
      <c r="CB116" s="895"/>
      <c r="CC116" s="895"/>
      <c r="CD116" s="895"/>
      <c r="CE116" s="895"/>
      <c r="CF116" s="956" t="s">
        <v>400</v>
      </c>
      <c r="CG116" s="957"/>
      <c r="CH116" s="957"/>
      <c r="CI116" s="957"/>
      <c r="CJ116" s="957"/>
      <c r="CK116" s="1012"/>
      <c r="CL116" s="899"/>
      <c r="CM116" s="902" t="s">
        <v>459</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109260</v>
      </c>
      <c r="DH116" s="858"/>
      <c r="DI116" s="858"/>
      <c r="DJ116" s="858"/>
      <c r="DK116" s="859"/>
      <c r="DL116" s="860">
        <v>100488</v>
      </c>
      <c r="DM116" s="858"/>
      <c r="DN116" s="858"/>
      <c r="DO116" s="858"/>
      <c r="DP116" s="859"/>
      <c r="DQ116" s="860">
        <v>91716</v>
      </c>
      <c r="DR116" s="858"/>
      <c r="DS116" s="858"/>
      <c r="DT116" s="858"/>
      <c r="DU116" s="859"/>
      <c r="DV116" s="905">
        <v>3.1</v>
      </c>
      <c r="DW116" s="906"/>
      <c r="DX116" s="906"/>
      <c r="DY116" s="906"/>
      <c r="DZ116" s="907"/>
    </row>
    <row r="117" spans="1:130" s="246" customFormat="1" ht="26.25" customHeight="1" x14ac:dyDescent="0.15">
      <c r="A117" s="982" t="s">
        <v>186</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460</v>
      </c>
      <c r="Z117" s="984"/>
      <c r="AA117" s="989">
        <v>987889</v>
      </c>
      <c r="AB117" s="990"/>
      <c r="AC117" s="990"/>
      <c r="AD117" s="990"/>
      <c r="AE117" s="991"/>
      <c r="AF117" s="992">
        <v>952548</v>
      </c>
      <c r="AG117" s="990"/>
      <c r="AH117" s="990"/>
      <c r="AI117" s="990"/>
      <c r="AJ117" s="991"/>
      <c r="AK117" s="992">
        <v>920002</v>
      </c>
      <c r="AL117" s="990"/>
      <c r="AM117" s="990"/>
      <c r="AN117" s="990"/>
      <c r="AO117" s="991"/>
      <c r="AP117" s="993"/>
      <c r="AQ117" s="994"/>
      <c r="AR117" s="994"/>
      <c r="AS117" s="994"/>
      <c r="AT117" s="995"/>
      <c r="AU117" s="1017"/>
      <c r="AV117" s="1018"/>
      <c r="AW117" s="1018"/>
      <c r="AX117" s="1018"/>
      <c r="AY117" s="1018"/>
      <c r="AZ117" s="944" t="s">
        <v>461</v>
      </c>
      <c r="BA117" s="945"/>
      <c r="BB117" s="945"/>
      <c r="BC117" s="945"/>
      <c r="BD117" s="945"/>
      <c r="BE117" s="945"/>
      <c r="BF117" s="945"/>
      <c r="BG117" s="945"/>
      <c r="BH117" s="945"/>
      <c r="BI117" s="945"/>
      <c r="BJ117" s="945"/>
      <c r="BK117" s="945"/>
      <c r="BL117" s="945"/>
      <c r="BM117" s="945"/>
      <c r="BN117" s="945"/>
      <c r="BO117" s="945"/>
      <c r="BP117" s="946"/>
      <c r="BQ117" s="894" t="s">
        <v>400</v>
      </c>
      <c r="BR117" s="895"/>
      <c r="BS117" s="895"/>
      <c r="BT117" s="895"/>
      <c r="BU117" s="895"/>
      <c r="BV117" s="895" t="s">
        <v>436</v>
      </c>
      <c r="BW117" s="895"/>
      <c r="BX117" s="895"/>
      <c r="BY117" s="895"/>
      <c r="BZ117" s="895"/>
      <c r="CA117" s="895" t="s">
        <v>436</v>
      </c>
      <c r="CB117" s="895"/>
      <c r="CC117" s="895"/>
      <c r="CD117" s="895"/>
      <c r="CE117" s="895"/>
      <c r="CF117" s="956" t="s">
        <v>400</v>
      </c>
      <c r="CG117" s="957"/>
      <c r="CH117" s="957"/>
      <c r="CI117" s="957"/>
      <c r="CJ117" s="957"/>
      <c r="CK117" s="1012"/>
      <c r="CL117" s="899"/>
      <c r="CM117" s="902" t="s">
        <v>462</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400</v>
      </c>
      <c r="DH117" s="858"/>
      <c r="DI117" s="858"/>
      <c r="DJ117" s="858"/>
      <c r="DK117" s="859"/>
      <c r="DL117" s="860" t="s">
        <v>400</v>
      </c>
      <c r="DM117" s="858"/>
      <c r="DN117" s="858"/>
      <c r="DO117" s="858"/>
      <c r="DP117" s="859"/>
      <c r="DQ117" s="860" t="s">
        <v>455</v>
      </c>
      <c r="DR117" s="858"/>
      <c r="DS117" s="858"/>
      <c r="DT117" s="858"/>
      <c r="DU117" s="859"/>
      <c r="DV117" s="905" t="s">
        <v>400</v>
      </c>
      <c r="DW117" s="906"/>
      <c r="DX117" s="906"/>
      <c r="DY117" s="906"/>
      <c r="DZ117" s="907"/>
    </row>
    <row r="118" spans="1:130" s="246" customFormat="1" ht="26.25" customHeight="1" x14ac:dyDescent="0.15">
      <c r="A118" s="982" t="s">
        <v>431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429</v>
      </c>
      <c r="AB118" s="983"/>
      <c r="AC118" s="983"/>
      <c r="AD118" s="983"/>
      <c r="AE118" s="984"/>
      <c r="AF118" s="985" t="s">
        <v>304</v>
      </c>
      <c r="AG118" s="983"/>
      <c r="AH118" s="983"/>
      <c r="AI118" s="983"/>
      <c r="AJ118" s="984"/>
      <c r="AK118" s="985" t="s">
        <v>303</v>
      </c>
      <c r="AL118" s="983"/>
      <c r="AM118" s="983"/>
      <c r="AN118" s="983"/>
      <c r="AO118" s="984"/>
      <c r="AP118" s="986" t="s">
        <v>430</v>
      </c>
      <c r="AQ118" s="987"/>
      <c r="AR118" s="987"/>
      <c r="AS118" s="987"/>
      <c r="AT118" s="988"/>
      <c r="AU118" s="1017"/>
      <c r="AV118" s="1018"/>
      <c r="AW118" s="1018"/>
      <c r="AX118" s="1018"/>
      <c r="AY118" s="1018"/>
      <c r="AZ118" s="960" t="s">
        <v>463</v>
      </c>
      <c r="BA118" s="961"/>
      <c r="BB118" s="961"/>
      <c r="BC118" s="961"/>
      <c r="BD118" s="961"/>
      <c r="BE118" s="961"/>
      <c r="BF118" s="961"/>
      <c r="BG118" s="961"/>
      <c r="BH118" s="961"/>
      <c r="BI118" s="961"/>
      <c r="BJ118" s="961"/>
      <c r="BK118" s="961"/>
      <c r="BL118" s="961"/>
      <c r="BM118" s="961"/>
      <c r="BN118" s="961"/>
      <c r="BO118" s="961"/>
      <c r="BP118" s="962"/>
      <c r="BQ118" s="963" t="s">
        <v>436</v>
      </c>
      <c r="BR118" s="926"/>
      <c r="BS118" s="926"/>
      <c r="BT118" s="926"/>
      <c r="BU118" s="926"/>
      <c r="BV118" s="926" t="s">
        <v>400</v>
      </c>
      <c r="BW118" s="926"/>
      <c r="BX118" s="926"/>
      <c r="BY118" s="926"/>
      <c r="BZ118" s="926"/>
      <c r="CA118" s="926" t="s">
        <v>439</v>
      </c>
      <c r="CB118" s="926"/>
      <c r="CC118" s="926"/>
      <c r="CD118" s="926"/>
      <c r="CE118" s="926"/>
      <c r="CF118" s="956" t="s">
        <v>400</v>
      </c>
      <c r="CG118" s="957"/>
      <c r="CH118" s="957"/>
      <c r="CI118" s="957"/>
      <c r="CJ118" s="957"/>
      <c r="CK118" s="1012"/>
      <c r="CL118" s="899"/>
      <c r="CM118" s="902" t="s">
        <v>464</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436</v>
      </c>
      <c r="DH118" s="858"/>
      <c r="DI118" s="858"/>
      <c r="DJ118" s="858"/>
      <c r="DK118" s="859"/>
      <c r="DL118" s="860" t="s">
        <v>436</v>
      </c>
      <c r="DM118" s="858"/>
      <c r="DN118" s="858"/>
      <c r="DO118" s="858"/>
      <c r="DP118" s="859"/>
      <c r="DQ118" s="860" t="s">
        <v>439</v>
      </c>
      <c r="DR118" s="858"/>
      <c r="DS118" s="858"/>
      <c r="DT118" s="858"/>
      <c r="DU118" s="859"/>
      <c r="DV118" s="905" t="s">
        <v>400</v>
      </c>
      <c r="DW118" s="906"/>
      <c r="DX118" s="906"/>
      <c r="DY118" s="906"/>
      <c r="DZ118" s="907"/>
    </row>
    <row r="119" spans="1:130" s="246" customFormat="1" ht="26.25" customHeight="1" x14ac:dyDescent="0.15">
      <c r="A119" s="896" t="s">
        <v>434</v>
      </c>
      <c r="B119" s="897"/>
      <c r="C119" s="972" t="s">
        <v>435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438</v>
      </c>
      <c r="AB119" s="976"/>
      <c r="AC119" s="976"/>
      <c r="AD119" s="976"/>
      <c r="AE119" s="977"/>
      <c r="AF119" s="978" t="s">
        <v>439</v>
      </c>
      <c r="AG119" s="976"/>
      <c r="AH119" s="976"/>
      <c r="AI119" s="976"/>
      <c r="AJ119" s="977"/>
      <c r="AK119" s="978" t="s">
        <v>439</v>
      </c>
      <c r="AL119" s="976"/>
      <c r="AM119" s="976"/>
      <c r="AN119" s="976"/>
      <c r="AO119" s="977"/>
      <c r="AP119" s="979" t="s">
        <v>439</v>
      </c>
      <c r="AQ119" s="980"/>
      <c r="AR119" s="980"/>
      <c r="AS119" s="980"/>
      <c r="AT119" s="981"/>
      <c r="AU119" s="1019"/>
      <c r="AV119" s="1020"/>
      <c r="AW119" s="1020"/>
      <c r="AX119" s="1020"/>
      <c r="AY119" s="1020"/>
      <c r="AZ119" s="277" t="s">
        <v>186</v>
      </c>
      <c r="BA119" s="277"/>
      <c r="BB119" s="277"/>
      <c r="BC119" s="277"/>
      <c r="BD119" s="277"/>
      <c r="BE119" s="277"/>
      <c r="BF119" s="277"/>
      <c r="BG119" s="277"/>
      <c r="BH119" s="277"/>
      <c r="BI119" s="277"/>
      <c r="BJ119" s="277"/>
      <c r="BK119" s="277"/>
      <c r="BL119" s="277"/>
      <c r="BM119" s="277"/>
      <c r="BN119" s="277"/>
      <c r="BO119" s="958" t="s">
        <v>465</v>
      </c>
      <c r="BP119" s="959"/>
      <c r="BQ119" s="963">
        <v>12424029</v>
      </c>
      <c r="BR119" s="926"/>
      <c r="BS119" s="926"/>
      <c r="BT119" s="926"/>
      <c r="BU119" s="926"/>
      <c r="BV119" s="926">
        <v>12095236</v>
      </c>
      <c r="BW119" s="926"/>
      <c r="BX119" s="926"/>
      <c r="BY119" s="926"/>
      <c r="BZ119" s="926"/>
      <c r="CA119" s="926">
        <v>11742624</v>
      </c>
      <c r="CB119" s="926"/>
      <c r="CC119" s="926"/>
      <c r="CD119" s="926"/>
      <c r="CE119" s="926"/>
      <c r="CF119" s="824"/>
      <c r="CG119" s="825"/>
      <c r="CH119" s="825"/>
      <c r="CI119" s="825"/>
      <c r="CJ119" s="915"/>
      <c r="CK119" s="1013"/>
      <c r="CL119" s="901"/>
      <c r="CM119" s="919" t="s">
        <v>466</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505663</v>
      </c>
      <c r="DH119" s="841"/>
      <c r="DI119" s="841"/>
      <c r="DJ119" s="841"/>
      <c r="DK119" s="842"/>
      <c r="DL119" s="843">
        <v>451811</v>
      </c>
      <c r="DM119" s="841"/>
      <c r="DN119" s="841"/>
      <c r="DO119" s="841"/>
      <c r="DP119" s="842"/>
      <c r="DQ119" s="843">
        <v>406032</v>
      </c>
      <c r="DR119" s="841"/>
      <c r="DS119" s="841"/>
      <c r="DT119" s="841"/>
      <c r="DU119" s="842"/>
      <c r="DV119" s="929">
        <v>13.9</v>
      </c>
      <c r="DW119" s="930"/>
      <c r="DX119" s="930"/>
      <c r="DY119" s="930"/>
      <c r="DZ119" s="931"/>
    </row>
    <row r="120" spans="1:130" s="246" customFormat="1" ht="26.25" customHeight="1" x14ac:dyDescent="0.15">
      <c r="A120" s="898"/>
      <c r="B120" s="899"/>
      <c r="C120" s="902" t="s">
        <v>441</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436</v>
      </c>
      <c r="AB120" s="858"/>
      <c r="AC120" s="858"/>
      <c r="AD120" s="858"/>
      <c r="AE120" s="859"/>
      <c r="AF120" s="860" t="s">
        <v>400</v>
      </c>
      <c r="AG120" s="858"/>
      <c r="AH120" s="858"/>
      <c r="AI120" s="858"/>
      <c r="AJ120" s="859"/>
      <c r="AK120" s="860" t="s">
        <v>400</v>
      </c>
      <c r="AL120" s="858"/>
      <c r="AM120" s="858"/>
      <c r="AN120" s="858"/>
      <c r="AO120" s="859"/>
      <c r="AP120" s="905" t="s">
        <v>455</v>
      </c>
      <c r="AQ120" s="906"/>
      <c r="AR120" s="906"/>
      <c r="AS120" s="906"/>
      <c r="AT120" s="907"/>
      <c r="AU120" s="964" t="s">
        <v>467</v>
      </c>
      <c r="AV120" s="965"/>
      <c r="AW120" s="965"/>
      <c r="AX120" s="965"/>
      <c r="AY120" s="966"/>
      <c r="AZ120" s="941" t="s">
        <v>468</v>
      </c>
      <c r="BA120" s="886"/>
      <c r="BB120" s="886"/>
      <c r="BC120" s="886"/>
      <c r="BD120" s="886"/>
      <c r="BE120" s="886"/>
      <c r="BF120" s="886"/>
      <c r="BG120" s="886"/>
      <c r="BH120" s="886"/>
      <c r="BI120" s="886"/>
      <c r="BJ120" s="886"/>
      <c r="BK120" s="886"/>
      <c r="BL120" s="886"/>
      <c r="BM120" s="886"/>
      <c r="BN120" s="886"/>
      <c r="BO120" s="886"/>
      <c r="BP120" s="887"/>
      <c r="BQ120" s="942">
        <v>646407</v>
      </c>
      <c r="BR120" s="923"/>
      <c r="BS120" s="923"/>
      <c r="BT120" s="923"/>
      <c r="BU120" s="923"/>
      <c r="BV120" s="923">
        <v>770632</v>
      </c>
      <c r="BW120" s="923"/>
      <c r="BX120" s="923"/>
      <c r="BY120" s="923"/>
      <c r="BZ120" s="923"/>
      <c r="CA120" s="923">
        <v>940022</v>
      </c>
      <c r="CB120" s="923"/>
      <c r="CC120" s="923"/>
      <c r="CD120" s="923"/>
      <c r="CE120" s="923"/>
      <c r="CF120" s="947">
        <v>32.299999999999997</v>
      </c>
      <c r="CG120" s="948"/>
      <c r="CH120" s="948"/>
      <c r="CI120" s="948"/>
      <c r="CJ120" s="948"/>
      <c r="CK120" s="949" t="s">
        <v>469</v>
      </c>
      <c r="CL120" s="933"/>
      <c r="CM120" s="933"/>
      <c r="CN120" s="933"/>
      <c r="CO120" s="934"/>
      <c r="CP120" s="953" t="s">
        <v>470</v>
      </c>
      <c r="CQ120" s="954"/>
      <c r="CR120" s="954"/>
      <c r="CS120" s="954"/>
      <c r="CT120" s="954"/>
      <c r="CU120" s="954"/>
      <c r="CV120" s="954"/>
      <c r="CW120" s="954"/>
      <c r="CX120" s="954"/>
      <c r="CY120" s="954"/>
      <c r="CZ120" s="954"/>
      <c r="DA120" s="954"/>
      <c r="DB120" s="954"/>
      <c r="DC120" s="954"/>
      <c r="DD120" s="954"/>
      <c r="DE120" s="954"/>
      <c r="DF120" s="955"/>
      <c r="DG120" s="942">
        <v>3993917</v>
      </c>
      <c r="DH120" s="923"/>
      <c r="DI120" s="923"/>
      <c r="DJ120" s="923"/>
      <c r="DK120" s="923"/>
      <c r="DL120" s="923">
        <v>4012853</v>
      </c>
      <c r="DM120" s="923"/>
      <c r="DN120" s="923"/>
      <c r="DO120" s="923"/>
      <c r="DP120" s="923"/>
      <c r="DQ120" s="923">
        <v>3998043</v>
      </c>
      <c r="DR120" s="923"/>
      <c r="DS120" s="923"/>
      <c r="DT120" s="923"/>
      <c r="DU120" s="923"/>
      <c r="DV120" s="924">
        <v>137.30000000000001</v>
      </c>
      <c r="DW120" s="924"/>
      <c r="DX120" s="924"/>
      <c r="DY120" s="924"/>
      <c r="DZ120" s="925"/>
    </row>
    <row r="121" spans="1:130" s="246" customFormat="1" ht="26.25" customHeight="1" x14ac:dyDescent="0.15">
      <c r="A121" s="898"/>
      <c r="B121" s="899"/>
      <c r="C121" s="944" t="s">
        <v>471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400</v>
      </c>
      <c r="AB121" s="858"/>
      <c r="AC121" s="858"/>
      <c r="AD121" s="858"/>
      <c r="AE121" s="859"/>
      <c r="AF121" s="860" t="s">
        <v>455</v>
      </c>
      <c r="AG121" s="858"/>
      <c r="AH121" s="858"/>
      <c r="AI121" s="858"/>
      <c r="AJ121" s="859"/>
      <c r="AK121" s="860" t="s">
        <v>439</v>
      </c>
      <c r="AL121" s="858"/>
      <c r="AM121" s="858"/>
      <c r="AN121" s="858"/>
      <c r="AO121" s="859"/>
      <c r="AP121" s="905" t="s">
        <v>455</v>
      </c>
      <c r="AQ121" s="906"/>
      <c r="AR121" s="906"/>
      <c r="AS121" s="906"/>
      <c r="AT121" s="907"/>
      <c r="AU121" s="967"/>
      <c r="AV121" s="968"/>
      <c r="AW121" s="968"/>
      <c r="AX121" s="968"/>
      <c r="AY121" s="969"/>
      <c r="AZ121" s="893" t="s">
        <v>472</v>
      </c>
      <c r="BA121" s="828"/>
      <c r="BB121" s="828"/>
      <c r="BC121" s="828"/>
      <c r="BD121" s="828"/>
      <c r="BE121" s="828"/>
      <c r="BF121" s="828"/>
      <c r="BG121" s="828"/>
      <c r="BH121" s="828"/>
      <c r="BI121" s="828"/>
      <c r="BJ121" s="828"/>
      <c r="BK121" s="828"/>
      <c r="BL121" s="828"/>
      <c r="BM121" s="828"/>
      <c r="BN121" s="828"/>
      <c r="BO121" s="828"/>
      <c r="BP121" s="829"/>
      <c r="BQ121" s="894">
        <v>208671</v>
      </c>
      <c r="BR121" s="895"/>
      <c r="BS121" s="895"/>
      <c r="BT121" s="895"/>
      <c r="BU121" s="895"/>
      <c r="BV121" s="895">
        <v>176605</v>
      </c>
      <c r="BW121" s="895"/>
      <c r="BX121" s="895"/>
      <c r="BY121" s="895"/>
      <c r="BZ121" s="895"/>
      <c r="CA121" s="895">
        <v>147227</v>
      </c>
      <c r="CB121" s="895"/>
      <c r="CC121" s="895"/>
      <c r="CD121" s="895"/>
      <c r="CE121" s="895"/>
      <c r="CF121" s="956">
        <v>5.0999999999999996</v>
      </c>
      <c r="CG121" s="957"/>
      <c r="CH121" s="957"/>
      <c r="CI121" s="957"/>
      <c r="CJ121" s="957"/>
      <c r="CK121" s="950"/>
      <c r="CL121" s="936"/>
      <c r="CM121" s="936"/>
      <c r="CN121" s="936"/>
      <c r="CO121" s="937"/>
      <c r="CP121" s="916" t="s">
        <v>473</v>
      </c>
      <c r="CQ121" s="917"/>
      <c r="CR121" s="917"/>
      <c r="CS121" s="917"/>
      <c r="CT121" s="917"/>
      <c r="CU121" s="917"/>
      <c r="CV121" s="917"/>
      <c r="CW121" s="917"/>
      <c r="CX121" s="917"/>
      <c r="CY121" s="917"/>
      <c r="CZ121" s="917"/>
      <c r="DA121" s="917"/>
      <c r="DB121" s="917"/>
      <c r="DC121" s="917"/>
      <c r="DD121" s="917"/>
      <c r="DE121" s="917"/>
      <c r="DF121" s="918"/>
      <c r="DG121" s="894">
        <v>672043</v>
      </c>
      <c r="DH121" s="895"/>
      <c r="DI121" s="895"/>
      <c r="DJ121" s="895"/>
      <c r="DK121" s="895"/>
      <c r="DL121" s="895">
        <v>671371</v>
      </c>
      <c r="DM121" s="895"/>
      <c r="DN121" s="895"/>
      <c r="DO121" s="895"/>
      <c r="DP121" s="895"/>
      <c r="DQ121" s="895">
        <v>668288</v>
      </c>
      <c r="DR121" s="895"/>
      <c r="DS121" s="895"/>
      <c r="DT121" s="895"/>
      <c r="DU121" s="895"/>
      <c r="DV121" s="872">
        <v>22.9</v>
      </c>
      <c r="DW121" s="872"/>
      <c r="DX121" s="872"/>
      <c r="DY121" s="872"/>
      <c r="DZ121" s="873"/>
    </row>
    <row r="122" spans="1:130" s="246" customFormat="1" ht="26.25" customHeight="1" x14ac:dyDescent="0.15">
      <c r="A122" s="898"/>
      <c r="B122" s="899"/>
      <c r="C122" s="902" t="s">
        <v>452</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400</v>
      </c>
      <c r="AB122" s="858"/>
      <c r="AC122" s="858"/>
      <c r="AD122" s="858"/>
      <c r="AE122" s="859"/>
      <c r="AF122" s="860" t="s">
        <v>436</v>
      </c>
      <c r="AG122" s="858"/>
      <c r="AH122" s="858"/>
      <c r="AI122" s="858"/>
      <c r="AJ122" s="859"/>
      <c r="AK122" s="860" t="s">
        <v>436</v>
      </c>
      <c r="AL122" s="858"/>
      <c r="AM122" s="858"/>
      <c r="AN122" s="858"/>
      <c r="AO122" s="859"/>
      <c r="AP122" s="905" t="s">
        <v>400</v>
      </c>
      <c r="AQ122" s="906"/>
      <c r="AR122" s="906"/>
      <c r="AS122" s="906"/>
      <c r="AT122" s="907"/>
      <c r="AU122" s="967"/>
      <c r="AV122" s="968"/>
      <c r="AW122" s="968"/>
      <c r="AX122" s="968"/>
      <c r="AY122" s="969"/>
      <c r="AZ122" s="960" t="s">
        <v>474</v>
      </c>
      <c r="BA122" s="961"/>
      <c r="BB122" s="961"/>
      <c r="BC122" s="961"/>
      <c r="BD122" s="961"/>
      <c r="BE122" s="961"/>
      <c r="BF122" s="961"/>
      <c r="BG122" s="961"/>
      <c r="BH122" s="961"/>
      <c r="BI122" s="961"/>
      <c r="BJ122" s="961"/>
      <c r="BK122" s="961"/>
      <c r="BL122" s="961"/>
      <c r="BM122" s="961"/>
      <c r="BN122" s="961"/>
      <c r="BO122" s="961"/>
      <c r="BP122" s="962"/>
      <c r="BQ122" s="963">
        <v>6581484</v>
      </c>
      <c r="BR122" s="926"/>
      <c r="BS122" s="926"/>
      <c r="BT122" s="926"/>
      <c r="BU122" s="926"/>
      <c r="BV122" s="926">
        <v>6363335</v>
      </c>
      <c r="BW122" s="926"/>
      <c r="BX122" s="926"/>
      <c r="BY122" s="926"/>
      <c r="BZ122" s="926"/>
      <c r="CA122" s="926">
        <v>6137700</v>
      </c>
      <c r="CB122" s="926"/>
      <c r="CC122" s="926"/>
      <c r="CD122" s="926"/>
      <c r="CE122" s="926"/>
      <c r="CF122" s="927">
        <v>210.8</v>
      </c>
      <c r="CG122" s="928"/>
      <c r="CH122" s="928"/>
      <c r="CI122" s="928"/>
      <c r="CJ122" s="928"/>
      <c r="CK122" s="950"/>
      <c r="CL122" s="936"/>
      <c r="CM122" s="936"/>
      <c r="CN122" s="936"/>
      <c r="CO122" s="937"/>
      <c r="CP122" s="916" t="s">
        <v>475</v>
      </c>
      <c r="CQ122" s="917"/>
      <c r="CR122" s="917"/>
      <c r="CS122" s="917"/>
      <c r="CT122" s="917"/>
      <c r="CU122" s="917"/>
      <c r="CV122" s="917"/>
      <c r="CW122" s="917"/>
      <c r="CX122" s="917"/>
      <c r="CY122" s="917"/>
      <c r="CZ122" s="917"/>
      <c r="DA122" s="917"/>
      <c r="DB122" s="917"/>
      <c r="DC122" s="917"/>
      <c r="DD122" s="917"/>
      <c r="DE122" s="917"/>
      <c r="DF122" s="918"/>
      <c r="DG122" s="894" t="s">
        <v>439</v>
      </c>
      <c r="DH122" s="895"/>
      <c r="DI122" s="895"/>
      <c r="DJ122" s="895"/>
      <c r="DK122" s="895"/>
      <c r="DL122" s="895" t="s">
        <v>436</v>
      </c>
      <c r="DM122" s="895"/>
      <c r="DN122" s="895"/>
      <c r="DO122" s="895"/>
      <c r="DP122" s="895"/>
      <c r="DQ122" s="895" t="s">
        <v>455</v>
      </c>
      <c r="DR122" s="895"/>
      <c r="DS122" s="895"/>
      <c r="DT122" s="895"/>
      <c r="DU122" s="895"/>
      <c r="DV122" s="872" t="s">
        <v>439</v>
      </c>
      <c r="DW122" s="872"/>
      <c r="DX122" s="872"/>
      <c r="DY122" s="872"/>
      <c r="DZ122" s="873"/>
    </row>
    <row r="123" spans="1:130" s="246" customFormat="1" ht="26.25" customHeight="1" x14ac:dyDescent="0.15">
      <c r="A123" s="898"/>
      <c r="B123" s="899"/>
      <c r="C123" s="902" t="s">
        <v>459</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16589</v>
      </c>
      <c r="AB123" s="858"/>
      <c r="AC123" s="858"/>
      <c r="AD123" s="858"/>
      <c r="AE123" s="859"/>
      <c r="AF123" s="860">
        <v>9539</v>
      </c>
      <c r="AG123" s="858"/>
      <c r="AH123" s="858"/>
      <c r="AI123" s="858"/>
      <c r="AJ123" s="859"/>
      <c r="AK123" s="860">
        <v>9672</v>
      </c>
      <c r="AL123" s="858"/>
      <c r="AM123" s="858"/>
      <c r="AN123" s="858"/>
      <c r="AO123" s="859"/>
      <c r="AP123" s="905">
        <v>0.3</v>
      </c>
      <c r="AQ123" s="906"/>
      <c r="AR123" s="906"/>
      <c r="AS123" s="906"/>
      <c r="AT123" s="907"/>
      <c r="AU123" s="970"/>
      <c r="AV123" s="971"/>
      <c r="AW123" s="971"/>
      <c r="AX123" s="971"/>
      <c r="AY123" s="971"/>
      <c r="AZ123" s="277" t="s">
        <v>186</v>
      </c>
      <c r="BA123" s="277"/>
      <c r="BB123" s="277"/>
      <c r="BC123" s="277"/>
      <c r="BD123" s="277"/>
      <c r="BE123" s="277"/>
      <c r="BF123" s="277"/>
      <c r="BG123" s="277"/>
      <c r="BH123" s="277"/>
      <c r="BI123" s="277"/>
      <c r="BJ123" s="277"/>
      <c r="BK123" s="277"/>
      <c r="BL123" s="277"/>
      <c r="BM123" s="277"/>
      <c r="BN123" s="277"/>
      <c r="BO123" s="958" t="s">
        <v>476</v>
      </c>
      <c r="BP123" s="959"/>
      <c r="BQ123" s="913">
        <v>7436562</v>
      </c>
      <c r="BR123" s="914"/>
      <c r="BS123" s="914"/>
      <c r="BT123" s="914"/>
      <c r="BU123" s="914"/>
      <c r="BV123" s="914">
        <v>7310572</v>
      </c>
      <c r="BW123" s="914"/>
      <c r="BX123" s="914"/>
      <c r="BY123" s="914"/>
      <c r="BZ123" s="914"/>
      <c r="CA123" s="914">
        <v>7224949</v>
      </c>
      <c r="CB123" s="914"/>
      <c r="CC123" s="914"/>
      <c r="CD123" s="914"/>
      <c r="CE123" s="914"/>
      <c r="CF123" s="824"/>
      <c r="CG123" s="825"/>
      <c r="CH123" s="825"/>
      <c r="CI123" s="825"/>
      <c r="CJ123" s="915"/>
      <c r="CK123" s="950"/>
      <c r="CL123" s="936"/>
      <c r="CM123" s="936"/>
      <c r="CN123" s="936"/>
      <c r="CO123" s="937"/>
      <c r="CP123" s="916" t="s">
        <v>477</v>
      </c>
      <c r="CQ123" s="917"/>
      <c r="CR123" s="917"/>
      <c r="CS123" s="917"/>
      <c r="CT123" s="917"/>
      <c r="CU123" s="917"/>
      <c r="CV123" s="917"/>
      <c r="CW123" s="917"/>
      <c r="CX123" s="917"/>
      <c r="CY123" s="917"/>
      <c r="CZ123" s="917"/>
      <c r="DA123" s="917"/>
      <c r="DB123" s="917"/>
      <c r="DC123" s="917"/>
      <c r="DD123" s="917"/>
      <c r="DE123" s="917"/>
      <c r="DF123" s="918"/>
      <c r="DG123" s="857" t="s">
        <v>400</v>
      </c>
      <c r="DH123" s="858"/>
      <c r="DI123" s="858"/>
      <c r="DJ123" s="858"/>
      <c r="DK123" s="859"/>
      <c r="DL123" s="860" t="s">
        <v>400</v>
      </c>
      <c r="DM123" s="858"/>
      <c r="DN123" s="858"/>
      <c r="DO123" s="858"/>
      <c r="DP123" s="859"/>
      <c r="DQ123" s="860" t="s">
        <v>439</v>
      </c>
      <c r="DR123" s="858"/>
      <c r="DS123" s="858"/>
      <c r="DT123" s="858"/>
      <c r="DU123" s="859"/>
      <c r="DV123" s="905" t="s">
        <v>436</v>
      </c>
      <c r="DW123" s="906"/>
      <c r="DX123" s="906"/>
      <c r="DY123" s="906"/>
      <c r="DZ123" s="907"/>
    </row>
    <row r="124" spans="1:130" s="246" customFormat="1" ht="26.25" customHeight="1" thickBot="1" x14ac:dyDescent="0.2">
      <c r="A124" s="898"/>
      <c r="B124" s="899"/>
      <c r="C124" s="902" t="s">
        <v>462</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400</v>
      </c>
      <c r="AB124" s="858"/>
      <c r="AC124" s="858"/>
      <c r="AD124" s="858"/>
      <c r="AE124" s="859"/>
      <c r="AF124" s="860" t="s">
        <v>436</v>
      </c>
      <c r="AG124" s="858"/>
      <c r="AH124" s="858"/>
      <c r="AI124" s="858"/>
      <c r="AJ124" s="859"/>
      <c r="AK124" s="860" t="s">
        <v>436</v>
      </c>
      <c r="AL124" s="858"/>
      <c r="AM124" s="858"/>
      <c r="AN124" s="858"/>
      <c r="AO124" s="859"/>
      <c r="AP124" s="905" t="s">
        <v>436</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173.2</v>
      </c>
      <c r="BR124" s="912"/>
      <c r="BS124" s="912"/>
      <c r="BT124" s="912"/>
      <c r="BU124" s="912"/>
      <c r="BV124" s="912">
        <v>164.3</v>
      </c>
      <c r="BW124" s="912"/>
      <c r="BX124" s="912"/>
      <c r="BY124" s="912"/>
      <c r="BZ124" s="912"/>
      <c r="CA124" s="912">
        <v>155.1</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t="s">
        <v>480</v>
      </c>
      <c r="DH124" s="841"/>
      <c r="DI124" s="841"/>
      <c r="DJ124" s="841"/>
      <c r="DK124" s="842"/>
      <c r="DL124" s="843" t="s">
        <v>481</v>
      </c>
      <c r="DM124" s="841"/>
      <c r="DN124" s="841"/>
      <c r="DO124" s="841"/>
      <c r="DP124" s="842"/>
      <c r="DQ124" s="843" t="s">
        <v>482</v>
      </c>
      <c r="DR124" s="841"/>
      <c r="DS124" s="841"/>
      <c r="DT124" s="841"/>
      <c r="DU124" s="842"/>
      <c r="DV124" s="929" t="s">
        <v>483</v>
      </c>
      <c r="DW124" s="930"/>
      <c r="DX124" s="930"/>
      <c r="DY124" s="930"/>
      <c r="DZ124" s="931"/>
    </row>
    <row r="125" spans="1:130" s="246" customFormat="1" ht="26.25" customHeight="1" x14ac:dyDescent="0.15">
      <c r="A125" s="898"/>
      <c r="B125" s="899"/>
      <c r="C125" s="902" t="s">
        <v>464</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400</v>
      </c>
      <c r="AB125" s="858"/>
      <c r="AC125" s="858"/>
      <c r="AD125" s="858"/>
      <c r="AE125" s="859"/>
      <c r="AF125" s="860" t="s">
        <v>400</v>
      </c>
      <c r="AG125" s="858"/>
      <c r="AH125" s="858"/>
      <c r="AI125" s="858"/>
      <c r="AJ125" s="859"/>
      <c r="AK125" s="860" t="s">
        <v>481</v>
      </c>
      <c r="AL125" s="858"/>
      <c r="AM125" s="858"/>
      <c r="AN125" s="858"/>
      <c r="AO125" s="859"/>
      <c r="AP125" s="905" t="s">
        <v>484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485</v>
      </c>
      <c r="CL125" s="933"/>
      <c r="CM125" s="933"/>
      <c r="CN125" s="933"/>
      <c r="CO125" s="934"/>
      <c r="CP125" s="941" t="s">
        <v>486</v>
      </c>
      <c r="CQ125" s="886"/>
      <c r="CR125" s="886"/>
      <c r="CS125" s="886"/>
      <c r="CT125" s="886"/>
      <c r="CU125" s="886"/>
      <c r="CV125" s="886"/>
      <c r="CW125" s="886"/>
      <c r="CX125" s="886"/>
      <c r="CY125" s="886"/>
      <c r="CZ125" s="886"/>
      <c r="DA125" s="886"/>
      <c r="DB125" s="886"/>
      <c r="DC125" s="886"/>
      <c r="DD125" s="886"/>
      <c r="DE125" s="886"/>
      <c r="DF125" s="887"/>
      <c r="DG125" s="942" t="s">
        <v>400</v>
      </c>
      <c r="DH125" s="923"/>
      <c r="DI125" s="923"/>
      <c r="DJ125" s="923"/>
      <c r="DK125" s="923"/>
      <c r="DL125" s="923" t="s">
        <v>481</v>
      </c>
      <c r="DM125" s="923"/>
      <c r="DN125" s="923"/>
      <c r="DO125" s="923"/>
      <c r="DP125" s="923"/>
      <c r="DQ125" s="923" t="s">
        <v>487</v>
      </c>
      <c r="DR125" s="923"/>
      <c r="DS125" s="923"/>
      <c r="DT125" s="923"/>
      <c r="DU125" s="923"/>
      <c r="DV125" s="924" t="s">
        <v>400</v>
      </c>
      <c r="DW125" s="924"/>
      <c r="DX125" s="924"/>
      <c r="DY125" s="924"/>
      <c r="DZ125" s="925"/>
    </row>
    <row r="126" spans="1:130" s="246" customFormat="1" ht="26.25" customHeight="1" thickBot="1" x14ac:dyDescent="0.2">
      <c r="A126" s="898"/>
      <c r="B126" s="899"/>
      <c r="C126" s="902" t="s">
        <v>466</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49780</v>
      </c>
      <c r="AB126" s="858"/>
      <c r="AC126" s="858"/>
      <c r="AD126" s="858"/>
      <c r="AE126" s="859"/>
      <c r="AF126" s="860">
        <v>51173</v>
      </c>
      <c r="AG126" s="858"/>
      <c r="AH126" s="858"/>
      <c r="AI126" s="858"/>
      <c r="AJ126" s="859"/>
      <c r="AK126" s="860">
        <v>52484</v>
      </c>
      <c r="AL126" s="858"/>
      <c r="AM126" s="858"/>
      <c r="AN126" s="858"/>
      <c r="AO126" s="859"/>
      <c r="AP126" s="905">
        <v>1.8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488</v>
      </c>
      <c r="CQ126" s="828"/>
      <c r="CR126" s="828"/>
      <c r="CS126" s="828"/>
      <c r="CT126" s="828"/>
      <c r="CU126" s="828"/>
      <c r="CV126" s="828"/>
      <c r="CW126" s="828"/>
      <c r="CX126" s="828"/>
      <c r="CY126" s="828"/>
      <c r="CZ126" s="828"/>
      <c r="DA126" s="828"/>
      <c r="DB126" s="828"/>
      <c r="DC126" s="828"/>
      <c r="DD126" s="828"/>
      <c r="DE126" s="828"/>
      <c r="DF126" s="829"/>
      <c r="DG126" s="894" t="s">
        <v>489</v>
      </c>
      <c r="DH126" s="895"/>
      <c r="DI126" s="895"/>
      <c r="DJ126" s="895"/>
      <c r="DK126" s="895"/>
      <c r="DL126" s="895" t="s">
        <v>480</v>
      </c>
      <c r="DM126" s="895"/>
      <c r="DN126" s="895"/>
      <c r="DO126" s="895"/>
      <c r="DP126" s="895"/>
      <c r="DQ126" s="895" t="s">
        <v>481</v>
      </c>
      <c r="DR126" s="895"/>
      <c r="DS126" s="895"/>
      <c r="DT126" s="895"/>
      <c r="DU126" s="895"/>
      <c r="DV126" s="872" t="s">
        <v>400</v>
      </c>
      <c r="DW126" s="872"/>
      <c r="DX126" s="872"/>
      <c r="DY126" s="872"/>
      <c r="DZ126" s="873"/>
    </row>
    <row r="127" spans="1:130" s="246" customFormat="1" ht="26.25" customHeight="1" x14ac:dyDescent="0.15">
      <c r="A127" s="900"/>
      <c r="B127" s="901"/>
      <c r="C127" s="919" t="s">
        <v>490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491</v>
      </c>
      <c r="AB127" s="858"/>
      <c r="AC127" s="858"/>
      <c r="AD127" s="858"/>
      <c r="AE127" s="859"/>
      <c r="AF127" s="860" t="s">
        <v>400</v>
      </c>
      <c r="AG127" s="858"/>
      <c r="AH127" s="858"/>
      <c r="AI127" s="858"/>
      <c r="AJ127" s="859"/>
      <c r="AK127" s="860" t="s">
        <v>487</v>
      </c>
      <c r="AL127" s="858"/>
      <c r="AM127" s="858"/>
      <c r="AN127" s="858"/>
      <c r="AO127" s="859"/>
      <c r="AP127" s="905" t="s">
        <v>484</v>
      </c>
      <c r="AQ127" s="906"/>
      <c r="AR127" s="906"/>
      <c r="AS127" s="906"/>
      <c r="AT127" s="907"/>
      <c r="AU127" s="282"/>
      <c r="AV127" s="282"/>
      <c r="AW127" s="282"/>
      <c r="AX127" s="922" t="s">
        <v>492</v>
      </c>
      <c r="AY127" s="890"/>
      <c r="AZ127" s="890"/>
      <c r="BA127" s="890"/>
      <c r="BB127" s="890"/>
      <c r="BC127" s="890"/>
      <c r="BD127" s="890"/>
      <c r="BE127" s="891"/>
      <c r="BF127" s="889" t="s">
        <v>493</v>
      </c>
      <c r="BG127" s="890"/>
      <c r="BH127" s="890"/>
      <c r="BI127" s="890"/>
      <c r="BJ127" s="890"/>
      <c r="BK127" s="890"/>
      <c r="BL127" s="891"/>
      <c r="BM127" s="889" t="s">
        <v>494</v>
      </c>
      <c r="BN127" s="890"/>
      <c r="BO127" s="890"/>
      <c r="BP127" s="890"/>
      <c r="BQ127" s="890"/>
      <c r="BR127" s="890"/>
      <c r="BS127" s="891"/>
      <c r="BT127" s="889" t="s">
        <v>495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496</v>
      </c>
      <c r="CQ127" s="828"/>
      <c r="CR127" s="828"/>
      <c r="CS127" s="828"/>
      <c r="CT127" s="828"/>
      <c r="CU127" s="828"/>
      <c r="CV127" s="828"/>
      <c r="CW127" s="828"/>
      <c r="CX127" s="828"/>
      <c r="CY127" s="828"/>
      <c r="CZ127" s="828"/>
      <c r="DA127" s="828"/>
      <c r="DB127" s="828"/>
      <c r="DC127" s="828"/>
      <c r="DD127" s="828"/>
      <c r="DE127" s="828"/>
      <c r="DF127" s="829"/>
      <c r="DG127" s="894" t="s">
        <v>497</v>
      </c>
      <c r="DH127" s="895"/>
      <c r="DI127" s="895"/>
      <c r="DJ127" s="895"/>
      <c r="DK127" s="895"/>
      <c r="DL127" s="895" t="s">
        <v>487</v>
      </c>
      <c r="DM127" s="895"/>
      <c r="DN127" s="895"/>
      <c r="DO127" s="895"/>
      <c r="DP127" s="895"/>
      <c r="DQ127" s="895" t="s">
        <v>480</v>
      </c>
      <c r="DR127" s="895"/>
      <c r="DS127" s="895"/>
      <c r="DT127" s="895"/>
      <c r="DU127" s="895"/>
      <c r="DV127" s="872" t="s">
        <v>400</v>
      </c>
      <c r="DW127" s="872"/>
      <c r="DX127" s="872"/>
      <c r="DY127" s="872"/>
      <c r="DZ127" s="873"/>
    </row>
    <row r="128" spans="1:130" s="246" customFormat="1" ht="26.25" customHeight="1" thickBot="1" x14ac:dyDescent="0.2">
      <c r="A128" s="874" t="s">
        <v>498</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499</v>
      </c>
      <c r="X128" s="876"/>
      <c r="Y128" s="876"/>
      <c r="Z128" s="877"/>
      <c r="AA128" s="878">
        <v>40340</v>
      </c>
      <c r="AB128" s="879"/>
      <c r="AC128" s="879"/>
      <c r="AD128" s="879"/>
      <c r="AE128" s="880"/>
      <c r="AF128" s="881">
        <v>32173</v>
      </c>
      <c r="AG128" s="879"/>
      <c r="AH128" s="879"/>
      <c r="AI128" s="879"/>
      <c r="AJ128" s="880"/>
      <c r="AK128" s="881">
        <v>27506</v>
      </c>
      <c r="AL128" s="879"/>
      <c r="AM128" s="879"/>
      <c r="AN128" s="879"/>
      <c r="AO128" s="880"/>
      <c r="AP128" s="882"/>
      <c r="AQ128" s="883"/>
      <c r="AR128" s="883"/>
      <c r="AS128" s="883"/>
      <c r="AT128" s="884"/>
      <c r="AU128" s="282"/>
      <c r="AV128" s="282"/>
      <c r="AW128" s="282"/>
      <c r="AX128" s="885" t="s">
        <v>500</v>
      </c>
      <c r="AY128" s="886"/>
      <c r="AZ128" s="886"/>
      <c r="BA128" s="886"/>
      <c r="BB128" s="886"/>
      <c r="BC128" s="886"/>
      <c r="BD128" s="886"/>
      <c r="BE128" s="887"/>
      <c r="BF128" s="864" t="s">
        <v>400</v>
      </c>
      <c r="BG128" s="865"/>
      <c r="BH128" s="865"/>
      <c r="BI128" s="865"/>
      <c r="BJ128" s="865"/>
      <c r="BK128" s="865"/>
      <c r="BL128" s="888"/>
      <c r="BM128" s="864">
        <v>15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501</v>
      </c>
      <c r="CQ128" s="806"/>
      <c r="CR128" s="806"/>
      <c r="CS128" s="806"/>
      <c r="CT128" s="806"/>
      <c r="CU128" s="806"/>
      <c r="CV128" s="806"/>
      <c r="CW128" s="806"/>
      <c r="CX128" s="806"/>
      <c r="CY128" s="806"/>
      <c r="CZ128" s="806"/>
      <c r="DA128" s="806"/>
      <c r="DB128" s="806"/>
      <c r="DC128" s="806"/>
      <c r="DD128" s="806"/>
      <c r="DE128" s="806"/>
      <c r="DF128" s="807"/>
      <c r="DG128" s="868" t="s">
        <v>400</v>
      </c>
      <c r="DH128" s="869"/>
      <c r="DI128" s="869"/>
      <c r="DJ128" s="869"/>
      <c r="DK128" s="869"/>
      <c r="DL128" s="869" t="s">
        <v>480</v>
      </c>
      <c r="DM128" s="869"/>
      <c r="DN128" s="869"/>
      <c r="DO128" s="869"/>
      <c r="DP128" s="869"/>
      <c r="DQ128" s="869" t="s">
        <v>400</v>
      </c>
      <c r="DR128" s="869"/>
      <c r="DS128" s="869"/>
      <c r="DT128" s="869"/>
      <c r="DU128" s="869"/>
      <c r="DV128" s="870" t="s">
        <v>400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502</v>
      </c>
      <c r="X129" s="855"/>
      <c r="Y129" s="855"/>
      <c r="Z129" s="856"/>
      <c r="AA129" s="857">
        <v>3413193</v>
      </c>
      <c r="AB129" s="858"/>
      <c r="AC129" s="858"/>
      <c r="AD129" s="858"/>
      <c r="AE129" s="859"/>
      <c r="AF129" s="860">
        <v>3447008</v>
      </c>
      <c r="AG129" s="858"/>
      <c r="AH129" s="858"/>
      <c r="AI129" s="858"/>
      <c r="AJ129" s="859"/>
      <c r="AK129" s="860">
        <v>3446083</v>
      </c>
      <c r="AL129" s="858"/>
      <c r="AM129" s="858"/>
      <c r="AN129" s="858"/>
      <c r="AO129" s="859"/>
      <c r="AP129" s="861"/>
      <c r="AQ129" s="862"/>
      <c r="AR129" s="862"/>
      <c r="AS129" s="862"/>
      <c r="AT129" s="863"/>
      <c r="AU129" s="284"/>
      <c r="AV129" s="284"/>
      <c r="AW129" s="284"/>
      <c r="AX129" s="827" t="s">
        <v>503</v>
      </c>
      <c r="AY129" s="828"/>
      <c r="AZ129" s="828"/>
      <c r="BA129" s="828"/>
      <c r="BB129" s="828"/>
      <c r="BC129" s="828"/>
      <c r="BD129" s="828"/>
      <c r="BE129" s="829"/>
      <c r="BF129" s="847" t="s">
        <v>481</v>
      </c>
      <c r="BG129" s="848"/>
      <c r="BH129" s="848"/>
      <c r="BI129" s="848"/>
      <c r="BJ129" s="848"/>
      <c r="BK129" s="848"/>
      <c r="BL129" s="849"/>
      <c r="BM129" s="847">
        <v>20</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504</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505</v>
      </c>
      <c r="X130" s="855"/>
      <c r="Y130" s="855"/>
      <c r="Z130" s="856"/>
      <c r="AA130" s="857">
        <v>534029</v>
      </c>
      <c r="AB130" s="858"/>
      <c r="AC130" s="858"/>
      <c r="AD130" s="858"/>
      <c r="AE130" s="859"/>
      <c r="AF130" s="860">
        <v>535111</v>
      </c>
      <c r="AG130" s="858"/>
      <c r="AH130" s="858"/>
      <c r="AI130" s="858"/>
      <c r="AJ130" s="859"/>
      <c r="AK130" s="860">
        <v>533898</v>
      </c>
      <c r="AL130" s="858"/>
      <c r="AM130" s="858"/>
      <c r="AN130" s="858"/>
      <c r="AO130" s="859"/>
      <c r="AP130" s="861"/>
      <c r="AQ130" s="862"/>
      <c r="AR130" s="862"/>
      <c r="AS130" s="862"/>
      <c r="AT130" s="863"/>
      <c r="AU130" s="284"/>
      <c r="AV130" s="284"/>
      <c r="AW130" s="284"/>
      <c r="AX130" s="827" t="s">
        <v>506</v>
      </c>
      <c r="AY130" s="828"/>
      <c r="AZ130" s="828"/>
      <c r="BA130" s="828"/>
      <c r="BB130" s="828"/>
      <c r="BC130" s="828"/>
      <c r="BD130" s="828"/>
      <c r="BE130" s="829"/>
      <c r="BF130" s="830">
        <v>13.3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507</v>
      </c>
      <c r="X131" s="838"/>
      <c r="Y131" s="838"/>
      <c r="Z131" s="839"/>
      <c r="AA131" s="840">
        <v>2879164</v>
      </c>
      <c r="AB131" s="841"/>
      <c r="AC131" s="841"/>
      <c r="AD131" s="841"/>
      <c r="AE131" s="842"/>
      <c r="AF131" s="843">
        <v>2911897</v>
      </c>
      <c r="AG131" s="841"/>
      <c r="AH131" s="841"/>
      <c r="AI131" s="841"/>
      <c r="AJ131" s="842"/>
      <c r="AK131" s="843">
        <v>2912185</v>
      </c>
      <c r="AL131" s="841"/>
      <c r="AM131" s="841"/>
      <c r="AN131" s="841"/>
      <c r="AO131" s="842"/>
      <c r="AP131" s="844"/>
      <c r="AQ131" s="845"/>
      <c r="AR131" s="845"/>
      <c r="AS131" s="845"/>
      <c r="AT131" s="846"/>
      <c r="AU131" s="284"/>
      <c r="AV131" s="284"/>
      <c r="AW131" s="284"/>
      <c r="AX131" s="805" t="s">
        <v>508</v>
      </c>
      <c r="AY131" s="806"/>
      <c r="AZ131" s="806"/>
      <c r="BA131" s="806"/>
      <c r="BB131" s="806"/>
      <c r="BC131" s="806"/>
      <c r="BD131" s="806"/>
      <c r="BE131" s="807"/>
      <c r="BF131" s="808">
        <v>155.1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509</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510</v>
      </c>
      <c r="W132" s="818"/>
      <c r="X132" s="818"/>
      <c r="Y132" s="818"/>
      <c r="Z132" s="819"/>
      <c r="AA132" s="820">
        <v>14.362502449999999</v>
      </c>
      <c r="AB132" s="821"/>
      <c r="AC132" s="821"/>
      <c r="AD132" s="821"/>
      <c r="AE132" s="822"/>
      <c r="AF132" s="823">
        <v>13.23068776</v>
      </c>
      <c r="AG132" s="821"/>
      <c r="AH132" s="821"/>
      <c r="AI132" s="821"/>
      <c r="AJ132" s="822"/>
      <c r="AK132" s="823">
        <v>12.313709469999999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511</v>
      </c>
      <c r="W133" s="797"/>
      <c r="X133" s="797"/>
      <c r="Y133" s="797"/>
      <c r="Z133" s="798"/>
      <c r="AA133" s="799">
        <v>14.4</v>
      </c>
      <c r="AB133" s="800"/>
      <c r="AC133" s="800"/>
      <c r="AD133" s="800"/>
      <c r="AE133" s="801"/>
      <c r="AF133" s="799">
        <v>13.7</v>
      </c>
      <c r="AG133" s="800"/>
      <c r="AH133" s="800"/>
      <c r="AI133" s="800"/>
      <c r="AJ133" s="801"/>
      <c r="AK133" s="799">
        <v>13.3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4gqD4NVC7CzWGfSfy6UgUEMydUxiEerYhZeLgNnuQUeNInOW94LPrAoowpDUXpU88qSwK+YwZRvh5UR84ZaJQ==" saltValue="Q2J1Wq7eGWWBJSfb6CbT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OeawRqIT5PAvXMHfQz2V9dpvDY5CXLnkwnoV2cfNKVX7Ah0BO1c+7mV/OEmdocedbtIYXDHVBP8SSEDspaMF7g==" saltValue="DWv4YnnyTFzBWHZICTk9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kxmAhLea3xvKr6E7+qP+uAxYkaFNS6u3yP2h3E+/4DV/Ks/QXF5/kSGp2WkknY4G/f/Mqb2njuxGGecXwl/Pg==" saltValue="GhBgFJpfLTIPxEJFP0+rz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515</v>
      </c>
      <c r="AP7" s="303"/>
      <c r="AQ7" s="304" t="s">
        <v>516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517</v>
      </c>
      <c r="AQ8" s="310" t="s">
        <v>518</v>
      </c>
      <c r="AR8" s="311" t="s">
        <v>519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520</v>
      </c>
      <c r="AL9" s="1227"/>
      <c r="AM9" s="1227"/>
      <c r="AN9" s="1228"/>
      <c r="AO9" s="312">
        <v>988567</v>
      </c>
      <c r="AP9" s="312">
        <v>82947</v>
      </c>
      <c r="AQ9" s="313">
        <v>89955</v>
      </c>
      <c r="AR9" s="314">
        <v>-7.8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521</v>
      </c>
      <c r="AL10" s="1227"/>
      <c r="AM10" s="1227"/>
      <c r="AN10" s="1228"/>
      <c r="AO10" s="315">
        <v>68929</v>
      </c>
      <c r="AP10" s="315">
        <v>5784</v>
      </c>
      <c r="AQ10" s="316">
        <v>10661</v>
      </c>
      <c r="AR10" s="317">
        <v>-45.7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522</v>
      </c>
      <c r="AL11" s="1227"/>
      <c r="AM11" s="1227"/>
      <c r="AN11" s="1228"/>
      <c r="AO11" s="315">
        <v>207810</v>
      </c>
      <c r="AP11" s="315">
        <v>17437</v>
      </c>
      <c r="AQ11" s="316">
        <v>13679</v>
      </c>
      <c r="AR11" s="317">
        <v>27.5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523</v>
      </c>
      <c r="AL12" s="1227"/>
      <c r="AM12" s="1227"/>
      <c r="AN12" s="1228"/>
      <c r="AO12" s="315" t="s">
        <v>524</v>
      </c>
      <c r="AP12" s="315" t="s">
        <v>524</v>
      </c>
      <c r="AQ12" s="316">
        <v>972</v>
      </c>
      <c r="AR12" s="317" t="s">
        <v>524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525</v>
      </c>
      <c r="AL13" s="1227"/>
      <c r="AM13" s="1227"/>
      <c r="AN13" s="1228"/>
      <c r="AO13" s="315" t="s">
        <v>524</v>
      </c>
      <c r="AP13" s="315" t="s">
        <v>524</v>
      </c>
      <c r="AQ13" s="316">
        <v>32</v>
      </c>
      <c r="AR13" s="317" t="s">
        <v>524</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526</v>
      </c>
      <c r="AL14" s="1227"/>
      <c r="AM14" s="1227"/>
      <c r="AN14" s="1228"/>
      <c r="AO14" s="315">
        <v>45570</v>
      </c>
      <c r="AP14" s="315">
        <v>3824</v>
      </c>
      <c r="AQ14" s="316">
        <v>4100</v>
      </c>
      <c r="AR14" s="317">
        <v>-6.7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527</v>
      </c>
      <c r="AL15" s="1227"/>
      <c r="AM15" s="1227"/>
      <c r="AN15" s="1228"/>
      <c r="AO15" s="315">
        <v>12564</v>
      </c>
      <c r="AP15" s="315">
        <v>1054</v>
      </c>
      <c r="AQ15" s="316">
        <v>1979</v>
      </c>
      <c r="AR15" s="317">
        <v>-46.7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528</v>
      </c>
      <c r="AL16" s="1230"/>
      <c r="AM16" s="1230"/>
      <c r="AN16" s="1231"/>
      <c r="AO16" s="315">
        <v>-100598</v>
      </c>
      <c r="AP16" s="315">
        <v>-8441</v>
      </c>
      <c r="AQ16" s="316">
        <v>-8950</v>
      </c>
      <c r="AR16" s="317">
        <v>-5.7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186</v>
      </c>
      <c r="AL17" s="1230"/>
      <c r="AM17" s="1230"/>
      <c r="AN17" s="1231"/>
      <c r="AO17" s="315">
        <v>1222842</v>
      </c>
      <c r="AP17" s="315">
        <v>102605</v>
      </c>
      <c r="AQ17" s="316">
        <v>112428</v>
      </c>
      <c r="AR17" s="317">
        <v>-8.6999999999999993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530</v>
      </c>
      <c r="AP20" s="323" t="s">
        <v>531</v>
      </c>
      <c r="AQ20" s="324" t="s">
        <v>532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533</v>
      </c>
      <c r="AL21" s="1224"/>
      <c r="AM21" s="1224"/>
      <c r="AN21" s="1225"/>
      <c r="AO21" s="327">
        <v>8.64</v>
      </c>
      <c r="AP21" s="328">
        <v>10.34</v>
      </c>
      <c r="AQ21" s="329">
        <v>-1.7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534</v>
      </c>
      <c r="AL22" s="1224"/>
      <c r="AM22" s="1224"/>
      <c r="AN22" s="1225"/>
      <c r="AO22" s="332">
        <v>97</v>
      </c>
      <c r="AP22" s="333">
        <v>96.7</v>
      </c>
      <c r="AQ22" s="334">
        <v>0.3</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515</v>
      </c>
      <c r="AP30" s="303"/>
      <c r="AQ30" s="304" t="s">
        <v>516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517</v>
      </c>
      <c r="AQ31" s="310" t="s">
        <v>518</v>
      </c>
      <c r="AR31" s="311" t="s">
        <v>519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538</v>
      </c>
      <c r="AL32" s="1215"/>
      <c r="AM32" s="1215"/>
      <c r="AN32" s="1216"/>
      <c r="AO32" s="342">
        <v>514371</v>
      </c>
      <c r="AP32" s="342">
        <v>43159</v>
      </c>
      <c r="AQ32" s="343">
        <v>52443</v>
      </c>
      <c r="AR32" s="344">
        <v>-17.7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539</v>
      </c>
      <c r="AL33" s="1215"/>
      <c r="AM33" s="1215"/>
      <c r="AN33" s="1216"/>
      <c r="AO33" s="342" t="s">
        <v>524</v>
      </c>
      <c r="AP33" s="342" t="s">
        <v>524</v>
      </c>
      <c r="AQ33" s="343" t="s">
        <v>524</v>
      </c>
      <c r="AR33" s="344" t="s">
        <v>524</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540</v>
      </c>
      <c r="AL34" s="1215"/>
      <c r="AM34" s="1215"/>
      <c r="AN34" s="1216"/>
      <c r="AO34" s="342" t="s">
        <v>524</v>
      </c>
      <c r="AP34" s="342" t="s">
        <v>524</v>
      </c>
      <c r="AQ34" s="343" t="s">
        <v>524</v>
      </c>
      <c r="AR34" s="344" t="s">
        <v>524</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541</v>
      </c>
      <c r="AL35" s="1215"/>
      <c r="AM35" s="1215"/>
      <c r="AN35" s="1216"/>
      <c r="AO35" s="342">
        <v>286995</v>
      </c>
      <c r="AP35" s="342">
        <v>24081</v>
      </c>
      <c r="AQ35" s="343">
        <v>14640</v>
      </c>
      <c r="AR35" s="344">
        <v>64.5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542</v>
      </c>
      <c r="AL36" s="1215"/>
      <c r="AM36" s="1215"/>
      <c r="AN36" s="1216"/>
      <c r="AO36" s="342">
        <v>56480</v>
      </c>
      <c r="AP36" s="342">
        <v>4739</v>
      </c>
      <c r="AQ36" s="343">
        <v>3738</v>
      </c>
      <c r="AR36" s="344">
        <v>26.8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543</v>
      </c>
      <c r="AL37" s="1215"/>
      <c r="AM37" s="1215"/>
      <c r="AN37" s="1216"/>
      <c r="AO37" s="342">
        <v>62156</v>
      </c>
      <c r="AP37" s="342">
        <v>5215</v>
      </c>
      <c r="AQ37" s="343">
        <v>1128</v>
      </c>
      <c r="AR37" s="344">
        <v>362.3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544</v>
      </c>
      <c r="AL38" s="1218"/>
      <c r="AM38" s="1218"/>
      <c r="AN38" s="1219"/>
      <c r="AO38" s="345" t="s">
        <v>524</v>
      </c>
      <c r="AP38" s="345" t="s">
        <v>524</v>
      </c>
      <c r="AQ38" s="346">
        <v>7</v>
      </c>
      <c r="AR38" s="334" t="s">
        <v>524</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545</v>
      </c>
      <c r="AL39" s="1218"/>
      <c r="AM39" s="1218"/>
      <c r="AN39" s="1219"/>
      <c r="AO39" s="342">
        <v>-27506</v>
      </c>
      <c r="AP39" s="342">
        <v>-2308</v>
      </c>
      <c r="AQ39" s="343">
        <v>-2426</v>
      </c>
      <c r="AR39" s="344">
        <v>-4.9000000000000004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546</v>
      </c>
      <c r="AL40" s="1215"/>
      <c r="AM40" s="1215"/>
      <c r="AN40" s="1216"/>
      <c r="AO40" s="342">
        <v>-533898</v>
      </c>
      <c r="AP40" s="342">
        <v>-44798</v>
      </c>
      <c r="AQ40" s="343">
        <v>-48318</v>
      </c>
      <c r="AR40" s="344">
        <v>-7.3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298</v>
      </c>
      <c r="AL41" s="1221"/>
      <c r="AM41" s="1221"/>
      <c r="AN41" s="1222"/>
      <c r="AO41" s="342">
        <v>358598</v>
      </c>
      <c r="AP41" s="342">
        <v>30089</v>
      </c>
      <c r="AQ41" s="343">
        <v>21212</v>
      </c>
      <c r="AR41" s="344">
        <v>41.8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515</v>
      </c>
      <c r="AN49" s="1209" t="s">
        <v>550</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551</v>
      </c>
      <c r="AO50" s="359" t="s">
        <v>552</v>
      </c>
      <c r="AP50" s="360" t="s">
        <v>553</v>
      </c>
      <c r="AQ50" s="361" t="s">
        <v>554</v>
      </c>
      <c r="AR50" s="362" t="s">
        <v>555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556</v>
      </c>
      <c r="AL51" s="355"/>
      <c r="AM51" s="363">
        <v>522441</v>
      </c>
      <c r="AN51" s="364">
        <v>41173</v>
      </c>
      <c r="AO51" s="365">
        <v>-12.9</v>
      </c>
      <c r="AP51" s="366">
        <v>91837</v>
      </c>
      <c r="AQ51" s="367">
        <v>11</v>
      </c>
      <c r="AR51" s="368">
        <v>-23.9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557</v>
      </c>
      <c r="AM52" s="371">
        <v>216104</v>
      </c>
      <c r="AN52" s="372">
        <v>17031</v>
      </c>
      <c r="AO52" s="373">
        <v>-27.3</v>
      </c>
      <c r="AP52" s="374">
        <v>54439</v>
      </c>
      <c r="AQ52" s="375">
        <v>21.7</v>
      </c>
      <c r="AR52" s="376">
        <v>-49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558</v>
      </c>
      <c r="AL53" s="355"/>
      <c r="AM53" s="363">
        <v>364981</v>
      </c>
      <c r="AN53" s="364">
        <v>29133</v>
      </c>
      <c r="AO53" s="365">
        <v>-29.2</v>
      </c>
      <c r="AP53" s="366">
        <v>75972</v>
      </c>
      <c r="AQ53" s="367">
        <v>-17.3</v>
      </c>
      <c r="AR53" s="368">
        <v>-11.9</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557</v>
      </c>
      <c r="AM54" s="371">
        <v>168837</v>
      </c>
      <c r="AN54" s="372">
        <v>13477</v>
      </c>
      <c r="AO54" s="373">
        <v>-20.9</v>
      </c>
      <c r="AP54" s="374">
        <v>40712</v>
      </c>
      <c r="AQ54" s="375">
        <v>-25.2</v>
      </c>
      <c r="AR54" s="376">
        <v>4.3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559</v>
      </c>
      <c r="AL55" s="355"/>
      <c r="AM55" s="363">
        <v>252736</v>
      </c>
      <c r="AN55" s="364">
        <v>20423</v>
      </c>
      <c r="AO55" s="365">
        <v>-29.9</v>
      </c>
      <c r="AP55" s="366">
        <v>79466</v>
      </c>
      <c r="AQ55" s="367">
        <v>4.5999999999999996</v>
      </c>
      <c r="AR55" s="368">
        <v>-34.5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557</v>
      </c>
      <c r="AM56" s="371">
        <v>175728</v>
      </c>
      <c r="AN56" s="372">
        <v>14200</v>
      </c>
      <c r="AO56" s="373">
        <v>5.4</v>
      </c>
      <c r="AP56" s="374">
        <v>44645</v>
      </c>
      <c r="AQ56" s="375">
        <v>9.6999999999999993</v>
      </c>
      <c r="AR56" s="376">
        <v>-4.3</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560</v>
      </c>
      <c r="AL57" s="355"/>
      <c r="AM57" s="363">
        <v>251307</v>
      </c>
      <c r="AN57" s="364">
        <v>20675</v>
      </c>
      <c r="AO57" s="365">
        <v>1.2</v>
      </c>
      <c r="AP57" s="366">
        <v>90072</v>
      </c>
      <c r="AQ57" s="367">
        <v>13.3</v>
      </c>
      <c r="AR57" s="368">
        <v>-12.1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557</v>
      </c>
      <c r="AM58" s="371">
        <v>137867</v>
      </c>
      <c r="AN58" s="372">
        <v>11342</v>
      </c>
      <c r="AO58" s="373">
        <v>-20.100000000000001</v>
      </c>
      <c r="AP58" s="374">
        <v>46083</v>
      </c>
      <c r="AQ58" s="375">
        <v>3.2</v>
      </c>
      <c r="AR58" s="376">
        <v>-23.3</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561</v>
      </c>
      <c r="AL59" s="355"/>
      <c r="AM59" s="363">
        <v>208164</v>
      </c>
      <c r="AN59" s="364">
        <v>17466</v>
      </c>
      <c r="AO59" s="365">
        <v>-15.5</v>
      </c>
      <c r="AP59" s="366">
        <v>88328</v>
      </c>
      <c r="AQ59" s="367">
        <v>-1.9</v>
      </c>
      <c r="AR59" s="368">
        <v>-13.6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557</v>
      </c>
      <c r="AM60" s="371">
        <v>91255</v>
      </c>
      <c r="AN60" s="372">
        <v>7657</v>
      </c>
      <c r="AO60" s="373">
        <v>-32.5</v>
      </c>
      <c r="AP60" s="374">
        <v>49013</v>
      </c>
      <c r="AQ60" s="375">
        <v>6.4</v>
      </c>
      <c r="AR60" s="376">
        <v>-38.9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562</v>
      </c>
      <c r="AL61" s="377"/>
      <c r="AM61" s="378">
        <v>319926</v>
      </c>
      <c r="AN61" s="379">
        <v>25774</v>
      </c>
      <c r="AO61" s="380">
        <v>-17.3</v>
      </c>
      <c r="AP61" s="381">
        <v>85135</v>
      </c>
      <c r="AQ61" s="382">
        <v>1.9</v>
      </c>
      <c r="AR61" s="368">
        <v>-19.2</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557</v>
      </c>
      <c r="AM62" s="371">
        <v>157958</v>
      </c>
      <c r="AN62" s="372">
        <v>12741</v>
      </c>
      <c r="AO62" s="373">
        <v>-19.100000000000001</v>
      </c>
      <c r="AP62" s="374">
        <v>46978</v>
      </c>
      <c r="AQ62" s="375">
        <v>3.2</v>
      </c>
      <c r="AR62" s="376">
        <v>-22.3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rUDNL6RAglnxSrgrwUNCCq+QGlUR2ltQXrw7r2hk38sYcIphJ423EAIsac/6Mf3j2Y7F64kFt2URmDSOZZdW7A==" saltValue="CNrwFFrvfl2mLQmdkiLBr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MCPIdg9SFuVVxkLqREQ4wfyVqwC2LHLroejDqQNQWWhgCLcGH2qmhiqLabTGO1AStp9jgBRVv+lhbXSgdxKA==" saltValue="9eigRhQKjxWe1M9ErnirX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OveJ5P9vLgOG1VGrzVcbjjsVKW6IP4VodnqLxPP5EYay0KVGQHCqTd9pzBTOxnmIzYV4oroQY1wFa6Hxe5yhg==" saltValue="xD4MhDN7UNM5UJcPeeBZk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2" t="s">
        <v>3</v>
      </c>
      <c r="D47" s="1232"/>
      <c r="E47" s="1233"/>
      <c r="F47" s="11">
        <v>7.11</v>
      </c>
      <c r="G47" s="12">
        <v>10.3</v>
      </c>
      <c r="H47" s="12">
        <v>10.35</v>
      </c>
      <c r="I47" s="12">
        <v>11.01</v>
      </c>
      <c r="J47" s="13">
        <v>12.22</v>
      </c>
    </row>
    <row r="48" spans="2:10" ht="57.75" customHeight="1" x14ac:dyDescent="0.15">
      <c r="B48" s="14"/>
      <c r="C48" s="1234" t="s">
        <v>4</v>
      </c>
      <c r="D48" s="1234"/>
      <c r="E48" s="1235"/>
      <c r="F48" s="15">
        <v>4.7</v>
      </c>
      <c r="G48" s="16">
        <v>5.72</v>
      </c>
      <c r="H48" s="16">
        <v>4.03</v>
      </c>
      <c r="I48" s="16">
        <v>6.01</v>
      </c>
      <c r="J48" s="17">
        <v>4.57</v>
      </c>
    </row>
    <row r="49" spans="2:10" ht="57.75" customHeight="1" thickBot="1" x14ac:dyDescent="0.2">
      <c r="B49" s="18"/>
      <c r="C49" s="1236" t="s">
        <v>5</v>
      </c>
      <c r="D49" s="1236"/>
      <c r="E49" s="1237"/>
      <c r="F49" s="19" t="s">
        <v>571</v>
      </c>
      <c r="G49" s="20">
        <v>4.6100000000000003</v>
      </c>
      <c r="H49" s="20" t="s">
        <v>572</v>
      </c>
      <c r="I49" s="20">
        <v>2.77</v>
      </c>
      <c r="J49" s="21" t="s">
        <v>573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Ypf1bW6jpbGReD28X4isv7VgAdYFNz9XYA1TGb1JCs0ZLTh7/YWBwxJq+hq9mKPOFcogst3plFoFqZW+VCsVw==" saltValue="6B71at3vw5dPQC/OVXeO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user2152</cp:lastModifiedBy>
  <cp:lastPrinted>2020-03-05T01:28:56Z</cp:lastPrinted>
  <dcterms:created xsi:type="dcterms:W3CDTF">2020-02-10T05:29:10Z</dcterms:created>
  <dcterms:modified xsi:type="dcterms:W3CDTF">2021-03-11T05:18:51Z</dcterms:modified>
</cp:coreProperties>
</file>